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450" tabRatio="59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'Arkusz1'!$A$4:$O$457</definedName>
  </definedNames>
  <calcPr fullCalcOnLoad="1"/>
</workbook>
</file>

<file path=xl/sharedStrings.xml><?xml version="1.0" encoding="utf-8"?>
<sst xmlns="http://schemas.openxmlformats.org/spreadsheetml/2006/main" count="367" uniqueCount="216">
  <si>
    <t>TREŚĆ</t>
  </si>
  <si>
    <t>Klasyfikacja</t>
  </si>
  <si>
    <t>Paragraf</t>
  </si>
  <si>
    <t>Zmniejszenia</t>
  </si>
  <si>
    <t>Zwiększenia</t>
  </si>
  <si>
    <t>R A Z E M</t>
  </si>
  <si>
    <t>Rozdział</t>
  </si>
  <si>
    <t xml:space="preserve">RAZEM </t>
  </si>
  <si>
    <t xml:space="preserve">    ZMIANY  w  DOCHODACH  BUDŻETU GMINY MSZCZONÓW na 2004 rok</t>
  </si>
  <si>
    <t xml:space="preserve">    ZMIANY  w  WYDATKACH  BUDŻETU GMINY MSZCZONÓW na 2004 rok</t>
  </si>
  <si>
    <t xml:space="preserve">Dział 750 - Administracja publiczna </t>
  </si>
  <si>
    <t>Pozostała działalność</t>
  </si>
  <si>
    <t>6050</t>
  </si>
  <si>
    <t xml:space="preserve">wydatki inwestycyjne jednostek budżetowych </t>
  </si>
  <si>
    <t>Dział 754 - Bezp.publicz.i ochr.przeciwpoż.</t>
  </si>
  <si>
    <t>75412</t>
  </si>
  <si>
    <t xml:space="preserve">Ochotnicze straże pożarne </t>
  </si>
  <si>
    <t>80101</t>
  </si>
  <si>
    <t>Dział 801 - Oświata i wychowanie</t>
  </si>
  <si>
    <t>4270</t>
  </si>
  <si>
    <t>zakup usług remontowych</t>
  </si>
  <si>
    <t>Szkoły Podstawowe</t>
  </si>
  <si>
    <t>4210</t>
  </si>
  <si>
    <t>4300</t>
  </si>
  <si>
    <t xml:space="preserve">zakup usług pozostałych </t>
  </si>
  <si>
    <t>85212</t>
  </si>
  <si>
    <t>Świadczenia rodzinne oraz składki na ubezp…</t>
  </si>
  <si>
    <t>zakup materiałów i wyposażenia</t>
  </si>
  <si>
    <t>75011</t>
  </si>
  <si>
    <t>4440</t>
  </si>
  <si>
    <t>Urzędy wojewódzkie</t>
  </si>
  <si>
    <t>80110</t>
  </si>
  <si>
    <t xml:space="preserve">Gimnazja </t>
  </si>
  <si>
    <t>4240</t>
  </si>
  <si>
    <t>80114</t>
  </si>
  <si>
    <t>Zespoły obsług.ekonomicz.-administracyjn.szkół</t>
  </si>
  <si>
    <t>4260</t>
  </si>
  <si>
    <t>4430</t>
  </si>
  <si>
    <t>zakup energii</t>
  </si>
  <si>
    <t xml:space="preserve">różne opłaty i składki </t>
  </si>
  <si>
    <t xml:space="preserve">Pozostała działalność </t>
  </si>
  <si>
    <t>4010</t>
  </si>
  <si>
    <t>4110</t>
  </si>
  <si>
    <t>4120</t>
  </si>
  <si>
    <t xml:space="preserve">wpływy z różnych opłat </t>
  </si>
  <si>
    <t>0690</t>
  </si>
  <si>
    <t xml:space="preserve">Dział 700 - Gospodarka mieszkaniowa </t>
  </si>
  <si>
    <t>Dział 756 - Dochody od osób prawnych…</t>
  </si>
  <si>
    <t>0450</t>
  </si>
  <si>
    <t>Dział 900 - Gospod.komunal.i ochr.środow.</t>
  </si>
  <si>
    <t>90001</t>
  </si>
  <si>
    <t xml:space="preserve">Dział 600 - Transport i łącznośc </t>
  </si>
  <si>
    <t>2</t>
  </si>
  <si>
    <t>3</t>
  </si>
  <si>
    <t>6060</t>
  </si>
  <si>
    <t>wydatki na zakupy inwestycyjne jednostek budżet.</t>
  </si>
  <si>
    <t xml:space="preserve">Dział 010 Rolnictwo i łowiectwo </t>
  </si>
  <si>
    <t>Infrastruktura wodociągowa i sanitacyjna wsi</t>
  </si>
  <si>
    <t>01010</t>
  </si>
  <si>
    <t>6290</t>
  </si>
  <si>
    <t>0920</t>
  </si>
  <si>
    <t>środki na dofinansowanie własnych inwestycji…</t>
  </si>
  <si>
    <t xml:space="preserve">pozostałe odsetki </t>
  </si>
  <si>
    <t>0970</t>
  </si>
  <si>
    <t xml:space="preserve">wpływy z różnych dochodów </t>
  </si>
  <si>
    <t xml:space="preserve">Gospodarka gruntami i neruchomościami </t>
  </si>
  <si>
    <t>0750</t>
  </si>
  <si>
    <t>dochody z najmu i dzierżawy składników majątk.</t>
  </si>
  <si>
    <t xml:space="preserve">Dział 801 - Oświata i wychowanie </t>
  </si>
  <si>
    <t xml:space="preserve">Dział 010 - Rolnictwo i łowiectwo </t>
  </si>
  <si>
    <t xml:space="preserve">Infrastruktura wodociągowa i sanitacyjna wsi </t>
  </si>
  <si>
    <t xml:space="preserve">Dział 500 - Handel </t>
  </si>
  <si>
    <t>50095</t>
  </si>
  <si>
    <t>4410</t>
  </si>
  <si>
    <t xml:space="preserve">podróże słuzbowe krajowe </t>
  </si>
  <si>
    <t xml:space="preserve">zakup materiałów i wyposażenia </t>
  </si>
  <si>
    <t>odpis na zakładowy fundusz świadczeń socjalnych</t>
  </si>
  <si>
    <t>80113</t>
  </si>
  <si>
    <t xml:space="preserve">Dowożenie uczniów do szkół </t>
  </si>
  <si>
    <t xml:space="preserve">wynagrodzenia osobowe pracowników </t>
  </si>
  <si>
    <t xml:space="preserve">składki na ubezpieczenia społeczne </t>
  </si>
  <si>
    <t xml:space="preserve">Dział 852 - Opieka społeczna </t>
  </si>
  <si>
    <t>92109</t>
  </si>
  <si>
    <t>Dział 921- Kultura i ochr.dziedz.narodowego</t>
  </si>
  <si>
    <t>92116</t>
  </si>
  <si>
    <t>Biblioteki</t>
  </si>
  <si>
    <t>90095</t>
  </si>
  <si>
    <t>Dział 700 - Gospodarka mieszkanowa</t>
  </si>
  <si>
    <t>70095</t>
  </si>
  <si>
    <t>Dział 926- Kultura fizyczna i sport</t>
  </si>
  <si>
    <t>92601</t>
  </si>
  <si>
    <t>Obiekty sportowe</t>
  </si>
  <si>
    <t xml:space="preserve">                                                                                          z dnia 24 listopada  2004 r.</t>
  </si>
  <si>
    <t>2320</t>
  </si>
  <si>
    <t>dotacje celowe otrzymane z powiatu</t>
  </si>
  <si>
    <t>Drogi publiczne gminne</t>
  </si>
  <si>
    <t>0840</t>
  </si>
  <si>
    <t>dochody ze sprzedaży nieruchomości</t>
  </si>
  <si>
    <t>6260</t>
  </si>
  <si>
    <t>dotacje z funduszy celowych na finansowanie inwest.</t>
  </si>
  <si>
    <t>Dział 750 - Administracja publiczna</t>
  </si>
  <si>
    <t>Urzędy gmin (miast i miast na prawach powiatu)</t>
  </si>
  <si>
    <t>wplywy z różnych opłat</t>
  </si>
  <si>
    <t>Wpływy z podatku dochodowego od ośób fizycz.</t>
  </si>
  <si>
    <t>0350</t>
  </si>
  <si>
    <t>podatek od działalności gospod.osób fizycz…</t>
  </si>
  <si>
    <t>0910</t>
  </si>
  <si>
    <t>odsetki od nieterminowych wpłat z tyt.podatk.i opłat</t>
  </si>
  <si>
    <t>Wpływy z podatku rolnego, podatku leśnego…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</si>
  <si>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</si>
  <si>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</si>
  <si>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</si>
  <si>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</si>
  <si>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</si>
  <si>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</si>
  <si>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</si>
  <si>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</si>
  <si>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opłaty admionistrac. za czynności urzędowe</t>
  </si>
  <si>
    <t>0560</t>
  </si>
  <si>
    <t>zaległości z podatków zniesionych</t>
  </si>
  <si>
    <t>Wpływy z innych opłat stanowiących dochody jst.</t>
  </si>
  <si>
    <t>0480</t>
  </si>
  <si>
    <t>wpływy z opłat za zezwolenia na sprzedaż alkoholu</t>
  </si>
  <si>
    <t xml:space="preserve">Dział 852 - Pomoc Społeczna </t>
  </si>
  <si>
    <t>85214</t>
  </si>
  <si>
    <t>Zasiłki i pomoc w naturze oraz składki na ubezp.</t>
  </si>
  <si>
    <t>Dział 853 - Pozost.zadania w zakresie polit…</t>
  </si>
  <si>
    <t>85395</t>
  </si>
  <si>
    <t>Dział 900 - Gospodarka komunal.i ochr.środ.</t>
  </si>
  <si>
    <t xml:space="preserve">Gospodarka ściekowa i ochrona wód </t>
  </si>
  <si>
    <t>90003</t>
  </si>
  <si>
    <t xml:space="preserve">Oczyszczanie miast i wsi </t>
  </si>
  <si>
    <t>0830</t>
  </si>
  <si>
    <t>wpływy z różnych opłat</t>
  </si>
  <si>
    <t>wpływy z usług</t>
  </si>
  <si>
    <t>90015</t>
  </si>
  <si>
    <t>Oświetlenie ulic ,placów i dróg</t>
  </si>
  <si>
    <t>92605</t>
  </si>
  <si>
    <t>Dział 926 - Kultura fizyczna i sport</t>
  </si>
  <si>
    <t>Zadania w zakresie kultury fizycznej i sportu</t>
  </si>
  <si>
    <t>90004</t>
  </si>
  <si>
    <t xml:space="preserve">Utrzymanie zieleni w miastach i gminach </t>
  </si>
  <si>
    <t>Oświetlenie ulic, placów i dróg</t>
  </si>
  <si>
    <t xml:space="preserve">zakup usług remontowych </t>
  </si>
  <si>
    <t>3250</t>
  </si>
  <si>
    <t>zakup pmocy naukowych, dydaktycznych i książek</t>
  </si>
  <si>
    <t xml:space="preserve">Dział 600 - Transport i łączność </t>
  </si>
  <si>
    <t>60016</t>
  </si>
  <si>
    <t>Dział 710 - Działalność usługowa</t>
  </si>
  <si>
    <t>71004</t>
  </si>
  <si>
    <t xml:space="preserve">Plany zagospodarowania przestrzennego </t>
  </si>
  <si>
    <t>3030</t>
  </si>
  <si>
    <t>różne wydatki na rzecz osób fizycznych</t>
  </si>
  <si>
    <t>podróże słuzbowe krajowe</t>
  </si>
  <si>
    <t>75023</t>
  </si>
  <si>
    <t>4420</t>
  </si>
  <si>
    <t>podróże służbowe zagraniczne</t>
  </si>
  <si>
    <t xml:space="preserve">Dział 757 - Obsługa długu publicznego </t>
  </si>
  <si>
    <t>75702</t>
  </si>
  <si>
    <t>Obsługa papier.wart.,kredytów,pożyczek jst.</t>
  </si>
  <si>
    <t>8070</t>
  </si>
  <si>
    <t>odsetki i dyskonto od krajow.skarb.papier.wart.oraz…</t>
  </si>
  <si>
    <t>80195</t>
  </si>
  <si>
    <t xml:space="preserve">Dział 851 - Ochrona zdrowia </t>
  </si>
  <si>
    <t>85154</t>
  </si>
  <si>
    <t xml:space="preserve">Przeciwdziałanie alkoholizmowi </t>
  </si>
  <si>
    <t>3110</t>
  </si>
  <si>
    <t>świadczenia społeczne</t>
  </si>
  <si>
    <t xml:space="preserve">świadczenia społeczne </t>
  </si>
  <si>
    <t>85219</t>
  </si>
  <si>
    <t xml:space="preserve">Osrodki Pomocy Społecznej </t>
  </si>
  <si>
    <t>Dział 853 - Pozost.zad.w zakresie polit.społ.</t>
  </si>
  <si>
    <t>składki na Fundusz Pracy</t>
  </si>
  <si>
    <t>podróże służbowe krajowe</t>
  </si>
  <si>
    <t xml:space="preserve">Gospodarka ściekowa </t>
  </si>
  <si>
    <t>90002</t>
  </si>
  <si>
    <t>Gospodarka odpadami</t>
  </si>
  <si>
    <t>Domy i ośrodki kultury,świetlice i kluby</t>
  </si>
  <si>
    <t xml:space="preserve">                                                                                       z dnia 24 listopada  2004 r.</t>
  </si>
  <si>
    <t>0500</t>
  </si>
  <si>
    <t>podatek od czynności cywilnoprawnych</t>
  </si>
  <si>
    <t>3020</t>
  </si>
  <si>
    <t>nagrody i wydatki osobowe nie zaliczone do wynagr.</t>
  </si>
  <si>
    <t>4040</t>
  </si>
  <si>
    <t>dodatkowe wynagrodzenia roczne</t>
  </si>
  <si>
    <t>zakup materialów i wyposażenia</t>
  </si>
  <si>
    <t>80104</t>
  </si>
  <si>
    <t>Przedszkola</t>
  </si>
  <si>
    <t>wynagrodzenia osobowe pracowników</t>
  </si>
  <si>
    <t>dodatkowe wynagrodzenie roczne</t>
  </si>
  <si>
    <t>Dział 854 - Edukacyjna opieka wychowawcza</t>
  </si>
  <si>
    <t>85401</t>
  </si>
  <si>
    <t>Świetlice szkolne</t>
  </si>
  <si>
    <t xml:space="preserve">       strona 2 - zał. Nr 2</t>
  </si>
  <si>
    <t>Udziały gmin w podatkach stanow.doch.budżet.</t>
  </si>
  <si>
    <t>0020</t>
  </si>
  <si>
    <t>podatek dochodowy od osób prawnych</t>
  </si>
  <si>
    <t>85228</t>
  </si>
  <si>
    <t>Usługi opiekuńcze i specjalist.usługi opiekuńcze</t>
  </si>
  <si>
    <t xml:space="preserve">wpływy z usług </t>
  </si>
  <si>
    <t>Strona 2- załącznika Nr 1</t>
  </si>
  <si>
    <t>71035</t>
  </si>
  <si>
    <t>Cmentarze</t>
  </si>
  <si>
    <t>2550</t>
  </si>
  <si>
    <t>dotacja podmiotowa z budżetu dla instytucji kultury</t>
  </si>
  <si>
    <t>Gimnazja</t>
  </si>
  <si>
    <t>stypendia rózne</t>
  </si>
  <si>
    <t>80146</t>
  </si>
  <si>
    <t>Dokształcanie i doskonalenia nauczycieli</t>
  </si>
  <si>
    <t>75022</t>
  </si>
  <si>
    <t>Rady gmin (miast i miast na prawach powiatu)</t>
  </si>
  <si>
    <t>85295</t>
  </si>
  <si>
    <t>4</t>
  </si>
  <si>
    <t xml:space="preserve"> stona 3 załącznika Nr  2</t>
  </si>
  <si>
    <t xml:space="preserve">                                                                                          Załącznik Nr 1 do Uchwały Nr XXIV/201/04  Rady Miejskiej w Mszczonowie</t>
  </si>
  <si>
    <t xml:space="preserve">                                                                                       Załącznik Nr 2 do Uchwały Nr XXIV/201/04 Rady Miejskiej w Mszczonowie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</si>
</sst>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  <numFmt numFmtId="166" formatCode="#,##0\ &quot;zł&quot;"/>
    <numFmt numFmtId="167" formatCode="0_ ;\-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113">
    <border>
      <left/>
      <right/>
      <top/>
      <bottom/>
      <diagonal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 style="mediumDashed"/>
    </border>
    <border>
      <left style="thin"/>
      <right style="thick"/>
      <top style="medium"/>
      <bottom style="mediumDashed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medium"/>
      <bottom style="mediumDashed"/>
    </border>
    <border>
      <left>
        <color indexed="63"/>
      </left>
      <right style="thin"/>
      <top style="medium"/>
      <bottom style="mediumDashed"/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mediumDashed"/>
      <bottom style="dashed"/>
    </border>
    <border>
      <left style="thin"/>
      <right style="thin"/>
      <top style="mediumDashed"/>
      <bottom style="dashed"/>
    </border>
    <border>
      <left>
        <color indexed="63"/>
      </left>
      <right style="thin"/>
      <top style="mediumDashed"/>
      <bottom style="dashed"/>
    </border>
    <border>
      <left style="thin"/>
      <right style="thick"/>
      <top style="mediumDashed"/>
      <bottom style="dashed"/>
    </border>
    <border>
      <left style="thick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>
        <color indexed="63"/>
      </right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 style="thick"/>
      <top style="dashed"/>
      <bottom style="hair"/>
    </border>
    <border>
      <left>
        <color indexed="63"/>
      </left>
      <right style="thin"/>
      <top style="hair"/>
      <bottom style="medium"/>
    </border>
    <border>
      <left style="thick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ck"/>
      <top style="dashed"/>
      <bottom style="thin"/>
    </border>
    <border>
      <left style="thick"/>
      <right>
        <color indexed="63"/>
      </right>
      <top style="dashed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dashed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 style="mediumDashed"/>
    </border>
    <border>
      <left style="thick"/>
      <right style="thin"/>
      <top style="medium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ashed"/>
      <bottom style="hair"/>
    </border>
    <border>
      <left style="thick"/>
      <right style="thin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>
        <color indexed="63"/>
      </right>
      <top style="hair"/>
      <bottom style="medium"/>
    </border>
    <border>
      <left style="thick"/>
      <right style="thin"/>
      <top style="hair"/>
      <bottom style="hair"/>
    </border>
    <border>
      <left style="thick"/>
      <right style="thin"/>
      <top style="hair"/>
      <bottom style="thin"/>
    </border>
    <border>
      <left style="thick"/>
      <right style="thin"/>
      <top style="thin"/>
      <bottom style="dashed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hair"/>
      <bottom style="medium"/>
    </border>
    <border>
      <left style="thick"/>
      <right style="thin"/>
      <top>
        <color indexed="63"/>
      </top>
      <bottom style="hair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 style="dashed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>
        <color indexed="63"/>
      </left>
      <right style="thin"/>
      <top style="dashed"/>
      <bottom style="thick"/>
    </border>
    <border>
      <left style="thin"/>
      <right style="thick"/>
      <top style="dashed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thick"/>
      <top>
        <color indexed="63"/>
      </top>
      <bottom style="mediumDashed"/>
    </border>
    <border>
      <left style="thin"/>
      <right style="thick"/>
      <top style="medium"/>
      <bottom style="dashed"/>
    </border>
    <border>
      <left style="thick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ck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3" borderId="11" xfId="0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21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49" fontId="4" fillId="1" borderId="7" xfId="0" applyNumberFormat="1" applyFont="1" applyFill="1" applyBorder="1" applyAlignment="1">
      <alignment horizontal="right"/>
    </xf>
    <xf numFmtId="3" fontId="4" fillId="1" borderId="7" xfId="0" applyNumberFormat="1" applyFont="1" applyFill="1" applyBorder="1" applyAlignment="1">
      <alignment horizontal="right"/>
    </xf>
    <xf numFmtId="3" fontId="4" fillId="1" borderId="8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2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1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29" xfId="0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33" xfId="0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49" fontId="4" fillId="1" borderId="12" xfId="0" applyNumberFormat="1" applyFont="1" applyFill="1" applyBorder="1" applyAlignment="1">
      <alignment horizontal="right"/>
    </xf>
    <xf numFmtId="49" fontId="1" fillId="0" borderId="37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49" fontId="0" fillId="0" borderId="39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49" fontId="0" fillId="0" borderId="44" xfId="0" applyNumberFormat="1" applyFont="1" applyFill="1" applyBorder="1" applyAlignment="1">
      <alignment horizontal="right"/>
    </xf>
    <xf numFmtId="49" fontId="0" fillId="0" borderId="45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/>
    </xf>
    <xf numFmtId="0" fontId="2" fillId="3" borderId="48" xfId="0" applyFont="1" applyFill="1" applyBorder="1" applyAlignment="1">
      <alignment/>
    </xf>
    <xf numFmtId="0" fontId="0" fillId="0" borderId="49" xfId="0" applyFont="1" applyFill="1" applyBorder="1" applyAlignment="1">
      <alignment horizontal="left"/>
    </xf>
    <xf numFmtId="0" fontId="6" fillId="3" borderId="50" xfId="0" applyFont="1" applyFill="1" applyBorder="1" applyAlignment="1">
      <alignment/>
    </xf>
    <xf numFmtId="1" fontId="6" fillId="3" borderId="50" xfId="0" applyNumberFormat="1" applyFont="1" applyFill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49" fontId="0" fillId="0" borderId="30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4" fillId="1" borderId="52" xfId="0" applyFont="1" applyFill="1" applyBorder="1" applyAlignment="1">
      <alignment/>
    </xf>
    <xf numFmtId="0" fontId="4" fillId="1" borderId="7" xfId="0" applyFont="1" applyFill="1" applyBorder="1" applyAlignment="1">
      <alignment horizontal="right"/>
    </xf>
    <xf numFmtId="49" fontId="4" fillId="1" borderId="7" xfId="0" applyNumberFormat="1" applyFont="1" applyFill="1" applyBorder="1" applyAlignment="1">
      <alignment horizontal="right"/>
    </xf>
    <xf numFmtId="3" fontId="4" fillId="1" borderId="7" xfId="0" applyNumberFormat="1" applyFont="1" applyFill="1" applyBorder="1" applyAlignment="1">
      <alignment horizontal="right"/>
    </xf>
    <xf numFmtId="3" fontId="4" fillId="1" borderId="8" xfId="0" applyNumberFormat="1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4" fillId="1" borderId="52" xfId="0" applyFont="1" applyFill="1" applyBorder="1" applyAlignment="1">
      <alignment horizontal="left"/>
    </xf>
    <xf numFmtId="0" fontId="4" fillId="1" borderId="52" xfId="0" applyFont="1" applyFill="1" applyBorder="1" applyAlignment="1">
      <alignment/>
    </xf>
    <xf numFmtId="0" fontId="4" fillId="1" borderId="7" xfId="0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57" xfId="0" applyFont="1" applyFill="1" applyBorder="1" applyAlignment="1">
      <alignment horizontal="left"/>
    </xf>
    <xf numFmtId="49" fontId="0" fillId="0" borderId="58" xfId="0" applyNumberFormat="1" applyFont="1" applyFill="1" applyBorder="1" applyAlignment="1">
      <alignment horizontal="right"/>
    </xf>
    <xf numFmtId="49" fontId="0" fillId="0" borderId="59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9" fontId="0" fillId="0" borderId="41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0" fontId="1" fillId="0" borderId="64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63" xfId="0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left"/>
    </xf>
    <xf numFmtId="49" fontId="0" fillId="0" borderId="66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0" fontId="1" fillId="0" borderId="6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49" fontId="1" fillId="0" borderId="58" xfId="0" applyNumberFormat="1" applyFont="1" applyFill="1" applyBorder="1" applyAlignment="1">
      <alignment horizontal="right"/>
    </xf>
    <xf numFmtId="49" fontId="1" fillId="0" borderId="59" xfId="0" applyNumberFormat="1" applyFont="1" applyFill="1" applyBorder="1" applyAlignment="1">
      <alignment horizontal="right"/>
    </xf>
    <xf numFmtId="3" fontId="1" fillId="0" borderId="58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0" fontId="0" fillId="0" borderId="62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 horizontal="right"/>
    </xf>
    <xf numFmtId="49" fontId="0" fillId="0" borderId="70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4" fillId="1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left"/>
    </xf>
    <xf numFmtId="49" fontId="0" fillId="0" borderId="75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>
      <alignment horizontal="right"/>
    </xf>
    <xf numFmtId="0" fontId="1" fillId="0" borderId="73" xfId="0" applyFont="1" applyFill="1" applyBorder="1" applyAlignment="1">
      <alignment horizontal="left"/>
    </xf>
    <xf numFmtId="0" fontId="1" fillId="4" borderId="77" xfId="0" applyFont="1" applyFill="1" applyBorder="1" applyAlignment="1">
      <alignment horizontal="center"/>
    </xf>
    <xf numFmtId="49" fontId="1" fillId="4" borderId="78" xfId="0" applyNumberFormat="1" applyFont="1" applyFill="1" applyBorder="1" applyAlignment="1">
      <alignment horizontal="center"/>
    </xf>
    <xf numFmtId="3" fontId="1" fillId="4" borderId="78" xfId="0" applyNumberFormat="1" applyFont="1" applyFill="1" applyBorder="1" applyAlignment="1">
      <alignment horizontal="center"/>
    </xf>
    <xf numFmtId="3" fontId="1" fillId="4" borderId="79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 horizontal="left"/>
    </xf>
    <xf numFmtId="49" fontId="0" fillId="0" borderId="70" xfId="0" applyNumberFormat="1" applyFont="1" applyFill="1" applyBorder="1" applyAlignment="1">
      <alignment horizontal="right"/>
    </xf>
    <xf numFmtId="49" fontId="0" fillId="0" borderId="81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82" xfId="0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right"/>
    </xf>
    <xf numFmtId="49" fontId="0" fillId="0" borderId="84" xfId="0" applyNumberFormat="1" applyFont="1" applyFill="1" applyBorder="1" applyAlignment="1">
      <alignment horizontal="right"/>
    </xf>
    <xf numFmtId="3" fontId="0" fillId="0" borderId="83" xfId="0" applyNumberFormat="1" applyFont="1" applyFill="1" applyBorder="1" applyAlignment="1">
      <alignment horizontal="right"/>
    </xf>
    <xf numFmtId="3" fontId="0" fillId="0" borderId="85" xfId="0" applyNumberFormat="1" applyFont="1" applyFill="1" applyBorder="1" applyAlignment="1">
      <alignment horizontal="right"/>
    </xf>
    <xf numFmtId="0" fontId="0" fillId="0" borderId="82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49" fontId="4" fillId="5" borderId="7" xfId="0" applyNumberFormat="1" applyFont="1" applyFill="1" applyBorder="1" applyAlignment="1">
      <alignment horizontal="right"/>
    </xf>
    <xf numFmtId="49" fontId="4" fillId="5" borderId="12" xfId="0" applyNumberFormat="1" applyFont="1" applyFill="1" applyBorder="1" applyAlignment="1">
      <alignment horizontal="right"/>
    </xf>
    <xf numFmtId="3" fontId="4" fillId="5" borderId="7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/>
    </xf>
    <xf numFmtId="0" fontId="0" fillId="0" borderId="86" xfId="0" applyFont="1" applyFill="1" applyBorder="1" applyAlignment="1">
      <alignment horizontal="left"/>
    </xf>
    <xf numFmtId="49" fontId="0" fillId="0" borderId="87" xfId="0" applyNumberFormat="1" applyFont="1" applyFill="1" applyBorder="1" applyAlignment="1">
      <alignment horizontal="right"/>
    </xf>
    <xf numFmtId="0" fontId="0" fillId="0" borderId="88" xfId="0" applyFont="1" applyFill="1" applyBorder="1" applyAlignment="1">
      <alignment horizontal="left"/>
    </xf>
    <xf numFmtId="49" fontId="0" fillId="0" borderId="89" xfId="0" applyNumberFormat="1" applyFont="1" applyFill="1" applyBorder="1" applyAlignment="1">
      <alignment horizontal="right"/>
    </xf>
    <xf numFmtId="0" fontId="1" fillId="0" borderId="90" xfId="0" applyFont="1" applyBorder="1" applyAlignment="1">
      <alignment/>
    </xf>
    <xf numFmtId="0" fontId="0" fillId="0" borderId="69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91" xfId="0" applyFont="1" applyFill="1" applyBorder="1" applyAlignment="1">
      <alignment horizontal="left"/>
    </xf>
    <xf numFmtId="49" fontId="0" fillId="0" borderId="92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right"/>
    </xf>
    <xf numFmtId="0" fontId="0" fillId="0" borderId="94" xfId="0" applyFont="1" applyFill="1" applyBorder="1" applyAlignment="1">
      <alignment horizontal="left"/>
    </xf>
    <xf numFmtId="49" fontId="0" fillId="0" borderId="94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right"/>
    </xf>
    <xf numFmtId="0" fontId="0" fillId="0" borderId="95" xfId="0" applyFont="1" applyFill="1" applyBorder="1" applyAlignment="1">
      <alignment horizontal="left"/>
    </xf>
    <xf numFmtId="49" fontId="0" fillId="0" borderId="95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>
      <alignment horizontal="right"/>
    </xf>
    <xf numFmtId="4" fontId="4" fillId="1" borderId="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96" xfId="0" applyFont="1" applyFill="1" applyBorder="1" applyAlignment="1">
      <alignment/>
    </xf>
    <xf numFmtId="0" fontId="0" fillId="0" borderId="83" xfId="0" applyFont="1" applyFill="1" applyBorder="1" applyAlignment="1">
      <alignment horizontal="right"/>
    </xf>
    <xf numFmtId="49" fontId="0" fillId="0" borderId="83" xfId="0" applyNumberFormat="1" applyFont="1" applyFill="1" applyBorder="1" applyAlignment="1">
      <alignment horizontal="right"/>
    </xf>
    <xf numFmtId="3" fontId="0" fillId="0" borderId="83" xfId="0" applyNumberFormat="1" applyFont="1" applyFill="1" applyBorder="1" applyAlignment="1">
      <alignment horizontal="right"/>
    </xf>
    <xf numFmtId="3" fontId="0" fillId="0" borderId="85" xfId="0" applyNumberFormat="1" applyFont="1" applyFill="1" applyBorder="1" applyAlignment="1">
      <alignment horizontal="right"/>
    </xf>
    <xf numFmtId="49" fontId="0" fillId="0" borderId="97" xfId="0" applyNumberFormat="1" applyFont="1" applyFill="1" applyBorder="1" applyAlignment="1">
      <alignment horizontal="right"/>
    </xf>
    <xf numFmtId="0" fontId="1" fillId="4" borderId="98" xfId="0" applyFont="1" applyFill="1" applyBorder="1" applyAlignment="1">
      <alignment horizontal="center"/>
    </xf>
    <xf numFmtId="49" fontId="1" fillId="4" borderId="99" xfId="0" applyNumberFormat="1" applyFont="1" applyFill="1" applyBorder="1" applyAlignment="1">
      <alignment horizontal="center"/>
    </xf>
    <xf numFmtId="0" fontId="0" fillId="0" borderId="100" xfId="0" applyFont="1" applyFill="1" applyBorder="1" applyAlignment="1">
      <alignment horizontal="left"/>
    </xf>
    <xf numFmtId="49" fontId="0" fillId="0" borderId="101" xfId="0" applyNumberFormat="1" applyFont="1" applyFill="1" applyBorder="1" applyAlignment="1">
      <alignment horizontal="right"/>
    </xf>
    <xf numFmtId="49" fontId="0" fillId="0" borderId="102" xfId="0" applyNumberFormat="1" applyFont="1" applyFill="1" applyBorder="1" applyAlignment="1">
      <alignment horizontal="right"/>
    </xf>
    <xf numFmtId="3" fontId="0" fillId="0" borderId="101" xfId="0" applyNumberFormat="1" applyFont="1" applyFill="1" applyBorder="1" applyAlignment="1">
      <alignment horizontal="right"/>
    </xf>
    <xf numFmtId="3" fontId="0" fillId="0" borderId="103" xfId="0" applyNumberFormat="1" applyFont="1" applyFill="1" applyBorder="1" applyAlignment="1">
      <alignment horizontal="right"/>
    </xf>
    <xf numFmtId="0" fontId="1" fillId="4" borderId="104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4" borderId="68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Fill="1" applyBorder="1" applyAlignment="1">
      <alignment horizontal="right"/>
    </xf>
    <xf numFmtId="0" fontId="4" fillId="1" borderId="105" xfId="0" applyFont="1" applyFill="1" applyBorder="1" applyAlignment="1">
      <alignment horizontal="left"/>
    </xf>
    <xf numFmtId="49" fontId="4" fillId="1" borderId="106" xfId="0" applyNumberFormat="1" applyFont="1" applyFill="1" applyBorder="1" applyAlignment="1">
      <alignment horizontal="right"/>
    </xf>
    <xf numFmtId="3" fontId="4" fillId="1" borderId="106" xfId="0" applyNumberFormat="1" applyFont="1" applyFill="1" applyBorder="1" applyAlignment="1">
      <alignment horizontal="right"/>
    </xf>
    <xf numFmtId="3" fontId="4" fillId="1" borderId="10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3" fontId="4" fillId="1" borderId="108" xfId="0" applyNumberFormat="1" applyFont="1" applyFill="1" applyBorder="1" applyAlignment="1">
      <alignment horizontal="right"/>
    </xf>
    <xf numFmtId="0" fontId="1" fillId="0" borderId="109" xfId="0" applyFont="1" applyFill="1" applyBorder="1" applyAlignment="1">
      <alignment horizontal="left"/>
    </xf>
    <xf numFmtId="49" fontId="1" fillId="0" borderId="110" xfId="0" applyNumberFormat="1" applyFont="1" applyFill="1" applyBorder="1" applyAlignment="1">
      <alignment horizontal="right"/>
    </xf>
    <xf numFmtId="49" fontId="1" fillId="0" borderId="111" xfId="0" applyNumberFormat="1" applyFont="1" applyFill="1" applyBorder="1" applyAlignment="1">
      <alignment horizontal="right"/>
    </xf>
    <xf numFmtId="3" fontId="1" fillId="0" borderId="110" xfId="0" applyNumberFormat="1" applyFont="1" applyFill="1" applyBorder="1" applyAlignment="1">
      <alignment horizontal="right"/>
    </xf>
    <xf numFmtId="3" fontId="1" fillId="0" borderId="1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461"/>
  <sheetViews>
    <sheetView tabSelected="1" workbookViewId="0" topLeftCell="A265">
      <selection activeCell="A118" sqref="A118"/>
    </sheetView>
  </sheetViews>
  <sheetFormatPr defaultColWidth="9.00390625" defaultRowHeight="12.75"/>
  <cols>
    <col min="1" max="1" width="45.25390625" style="0" customWidth="1"/>
    <col min="2" max="2" width="7.625" style="0" customWidth="1"/>
    <col min="3" max="3" width="7.00390625" style="0" customWidth="1"/>
    <col min="4" max="4" width="18.125" style="0" customWidth="1"/>
    <col min="5" max="5" width="17.625" style="0" customWidth="1"/>
    <col min="7" max="7" width="9.75390625" style="0" bestFit="1" customWidth="1"/>
  </cols>
  <sheetData>
    <row r="4" ht="12" customHeight="1">
      <c r="A4" s="2" t="s">
        <v>214</v>
      </c>
    </row>
    <row r="5" ht="12" customHeight="1">
      <c r="A5" s="2" t="s">
        <v>92</v>
      </c>
    </row>
    <row r="6" ht="12" customHeight="1">
      <c r="A6" s="2"/>
    </row>
    <row r="7" ht="6.75" customHeight="1">
      <c r="A7" s="2"/>
    </row>
    <row r="8" spans="1:5" ht="15.75">
      <c r="A8" s="5" t="s">
        <v>8</v>
      </c>
      <c r="B8" s="6"/>
      <c r="C8" s="6"/>
      <c r="D8" s="6"/>
      <c r="E8" s="6"/>
    </row>
    <row r="9" spans="1:5" ht="16.5" thickBot="1">
      <c r="A9" s="5"/>
      <c r="B9" s="6"/>
      <c r="C9" s="6"/>
      <c r="D9" s="6"/>
      <c r="E9" s="6"/>
    </row>
    <row r="10" spans="1:5" ht="15" customHeight="1" thickBot="1" thickTop="1">
      <c r="A10" s="35" t="s">
        <v>0</v>
      </c>
      <c r="B10" s="36" t="s">
        <v>1</v>
      </c>
      <c r="C10" s="36" t="s">
        <v>2</v>
      </c>
      <c r="D10" s="36" t="s">
        <v>3</v>
      </c>
      <c r="E10" s="37" t="s">
        <v>4</v>
      </c>
    </row>
    <row r="11" spans="1:5" s="3" customFormat="1" ht="12.75" customHeight="1" thickBot="1">
      <c r="A11" s="26">
        <v>1</v>
      </c>
      <c r="B11" s="27">
        <v>2</v>
      </c>
      <c r="C11" s="27">
        <v>3</v>
      </c>
      <c r="D11" s="27">
        <v>4</v>
      </c>
      <c r="E11" s="28">
        <v>5</v>
      </c>
    </row>
    <row r="12" spans="1:5" s="3" customFormat="1" ht="21" customHeight="1" thickBot="1">
      <c r="A12" s="129" t="s">
        <v>56</v>
      </c>
      <c r="B12" s="130"/>
      <c r="C12" s="131"/>
      <c r="D12" s="132"/>
      <c r="E12" s="133">
        <f>SUM(E13)</f>
        <v>50000</v>
      </c>
    </row>
    <row r="13" spans="1:5" s="3" customFormat="1" ht="16.5" customHeight="1">
      <c r="A13" s="134" t="s">
        <v>57</v>
      </c>
      <c r="B13" s="136" t="s">
        <v>58</v>
      </c>
      <c r="C13" s="136"/>
      <c r="D13" s="137"/>
      <c r="E13" s="138">
        <f>SUM(E14)</f>
        <v>50000</v>
      </c>
    </row>
    <row r="14" spans="1:5" s="91" customFormat="1" ht="16.5" customHeight="1" thickBot="1">
      <c r="A14" s="145" t="s">
        <v>61</v>
      </c>
      <c r="B14" s="85"/>
      <c r="C14" s="85" t="s">
        <v>59</v>
      </c>
      <c r="D14" s="107"/>
      <c r="E14" s="108">
        <v>50000</v>
      </c>
    </row>
    <row r="15" spans="1:5" s="99" customFormat="1" ht="21" customHeight="1" thickBot="1">
      <c r="A15" s="151" t="s">
        <v>71</v>
      </c>
      <c r="B15" s="81"/>
      <c r="C15" s="81"/>
      <c r="D15" s="82"/>
      <c r="E15" s="83">
        <f>SUM(E16)</f>
        <v>2000</v>
      </c>
    </row>
    <row r="16" spans="1:5" s="99" customFormat="1" ht="16.5" customHeight="1">
      <c r="A16" s="153" t="s">
        <v>40</v>
      </c>
      <c r="B16" s="72" t="s">
        <v>72</v>
      </c>
      <c r="C16" s="72"/>
      <c r="D16" s="74"/>
      <c r="E16" s="75">
        <f>SUM(E17)</f>
        <v>2000</v>
      </c>
    </row>
    <row r="17" spans="1:5" s="91" customFormat="1" ht="16.5" customHeight="1" thickBot="1">
      <c r="A17" s="141" t="s">
        <v>44</v>
      </c>
      <c r="B17" s="142"/>
      <c r="C17" s="142" t="s">
        <v>45</v>
      </c>
      <c r="D17" s="143"/>
      <c r="E17" s="144">
        <v>2000</v>
      </c>
    </row>
    <row r="18" spans="1:5" s="99" customFormat="1" ht="18.75" customHeight="1" thickBot="1">
      <c r="A18" s="151" t="s">
        <v>51</v>
      </c>
      <c r="B18" s="152"/>
      <c r="C18" s="81"/>
      <c r="D18" s="82">
        <f>SUM(D19)</f>
        <v>1000</v>
      </c>
      <c r="E18" s="83"/>
    </row>
    <row r="19" spans="1:5" s="99" customFormat="1" ht="15.75" customHeight="1">
      <c r="A19" s="153" t="s">
        <v>95</v>
      </c>
      <c r="B19" s="154">
        <v>60016</v>
      </c>
      <c r="C19" s="72"/>
      <c r="D19" s="74">
        <f>SUM(D20)</f>
        <v>1000</v>
      </c>
      <c r="E19" s="75"/>
    </row>
    <row r="20" spans="1:5" s="91" customFormat="1" ht="15.75" customHeight="1" thickBot="1">
      <c r="A20" s="145" t="s">
        <v>44</v>
      </c>
      <c r="B20" s="146"/>
      <c r="C20" s="85" t="s">
        <v>45</v>
      </c>
      <c r="D20" s="107">
        <v>1000</v>
      </c>
      <c r="E20" s="108"/>
    </row>
    <row r="21" spans="1:5" s="3" customFormat="1" ht="20.25" customHeight="1" thickBot="1">
      <c r="A21" s="129" t="s">
        <v>46</v>
      </c>
      <c r="B21" s="130"/>
      <c r="C21" s="131"/>
      <c r="D21" s="132">
        <f>SUM(D22+D27)</f>
        <v>209100</v>
      </c>
      <c r="E21" s="133"/>
    </row>
    <row r="22" spans="1:5" s="3" customFormat="1" ht="16.5" customHeight="1">
      <c r="A22" s="134" t="s">
        <v>65</v>
      </c>
      <c r="B22" s="135">
        <v>70005</v>
      </c>
      <c r="C22" s="136"/>
      <c r="D22" s="137">
        <f>SUM(D23:D26)</f>
        <v>127100</v>
      </c>
      <c r="E22" s="138"/>
    </row>
    <row r="23" spans="1:5" s="91" customFormat="1" ht="15.75" customHeight="1">
      <c r="A23" s="145" t="s">
        <v>67</v>
      </c>
      <c r="B23" s="146"/>
      <c r="C23" s="85" t="s">
        <v>66</v>
      </c>
      <c r="D23" s="107">
        <v>50000</v>
      </c>
      <c r="E23" s="108"/>
    </row>
    <row r="24" spans="1:5" s="91" customFormat="1" ht="15.75" customHeight="1">
      <c r="A24" s="187" t="s">
        <v>97</v>
      </c>
      <c r="B24" s="188"/>
      <c r="C24" s="95" t="s">
        <v>96</v>
      </c>
      <c r="D24" s="97">
        <v>50000</v>
      </c>
      <c r="E24" s="98"/>
    </row>
    <row r="25" spans="1:5" s="91" customFormat="1" ht="15.75" customHeight="1">
      <c r="A25" s="187" t="s">
        <v>62</v>
      </c>
      <c r="B25" s="188"/>
      <c r="C25" s="95" t="s">
        <v>60</v>
      </c>
      <c r="D25" s="97">
        <v>3000</v>
      </c>
      <c r="E25" s="98"/>
    </row>
    <row r="26" spans="1:5" s="91" customFormat="1" ht="15.75" customHeight="1">
      <c r="A26" s="139" t="s">
        <v>99</v>
      </c>
      <c r="B26" s="140"/>
      <c r="C26" s="88" t="s">
        <v>98</v>
      </c>
      <c r="D26" s="89">
        <v>24100</v>
      </c>
      <c r="E26" s="90"/>
    </row>
    <row r="27" spans="1:5" s="99" customFormat="1" ht="15.75" customHeight="1">
      <c r="A27" s="171" t="s">
        <v>40</v>
      </c>
      <c r="B27" s="175">
        <v>70095</v>
      </c>
      <c r="C27" s="67"/>
      <c r="D27" s="69">
        <f>SUM(D28:D29)</f>
        <v>82000</v>
      </c>
      <c r="E27" s="70"/>
    </row>
    <row r="28" spans="1:5" s="91" customFormat="1" ht="15.75" customHeight="1">
      <c r="A28" s="189" t="s">
        <v>44</v>
      </c>
      <c r="B28" s="146"/>
      <c r="C28" s="85" t="s">
        <v>45</v>
      </c>
      <c r="D28" s="107">
        <v>2000</v>
      </c>
      <c r="E28" s="108"/>
    </row>
    <row r="29" spans="1:5" s="91" customFormat="1" ht="15.75" customHeight="1" thickBot="1">
      <c r="A29" s="139" t="s">
        <v>64</v>
      </c>
      <c r="B29" s="140"/>
      <c r="C29" s="88" t="s">
        <v>63</v>
      </c>
      <c r="D29" s="89">
        <v>80000</v>
      </c>
      <c r="E29" s="90"/>
    </row>
    <row r="30" spans="1:5" s="99" customFormat="1" ht="19.5" customHeight="1" thickBot="1">
      <c r="A30" s="151" t="s">
        <v>100</v>
      </c>
      <c r="B30" s="152"/>
      <c r="C30" s="81"/>
      <c r="D30" s="82">
        <f>SUM(D31)</f>
        <v>13000</v>
      </c>
      <c r="E30" s="83"/>
    </row>
    <row r="31" spans="1:5" s="99" customFormat="1" ht="15.75" customHeight="1">
      <c r="A31" s="153" t="s">
        <v>101</v>
      </c>
      <c r="B31" s="154">
        <v>75023</v>
      </c>
      <c r="C31" s="72"/>
      <c r="D31" s="74">
        <f>SUM(D32:D33)</f>
        <v>13000</v>
      </c>
      <c r="E31" s="75"/>
    </row>
    <row r="32" spans="1:5" s="91" customFormat="1" ht="15.75" customHeight="1">
      <c r="A32" s="145" t="s">
        <v>102</v>
      </c>
      <c r="B32" s="146"/>
      <c r="C32" s="85" t="s">
        <v>45</v>
      </c>
      <c r="D32" s="107">
        <v>4000</v>
      </c>
      <c r="E32" s="108"/>
    </row>
    <row r="33" spans="1:5" s="91" customFormat="1" ht="15.75" customHeight="1" thickBot="1">
      <c r="A33" s="139" t="s">
        <v>64</v>
      </c>
      <c r="B33" s="140"/>
      <c r="C33" s="88" t="s">
        <v>63</v>
      </c>
      <c r="D33" s="89">
        <v>9000</v>
      </c>
      <c r="E33" s="90"/>
    </row>
    <row r="34" spans="1:5" s="3" customFormat="1" ht="19.5" customHeight="1" thickBot="1">
      <c r="A34" s="129" t="s">
        <v>47</v>
      </c>
      <c r="B34" s="130"/>
      <c r="C34" s="131"/>
      <c r="D34" s="132">
        <f>SUM(D35+D38+D46+D49)</f>
        <v>74950</v>
      </c>
      <c r="E34" s="133">
        <f>SUM(E35+E38+E46+E49)</f>
        <v>135900</v>
      </c>
    </row>
    <row r="35" spans="1:5" s="3" customFormat="1" ht="17.25" customHeight="1">
      <c r="A35" s="134" t="s">
        <v>103</v>
      </c>
      <c r="B35" s="135">
        <v>75601</v>
      </c>
      <c r="C35" s="136"/>
      <c r="D35" s="137">
        <f>SUM(D36:D37)</f>
        <v>20500</v>
      </c>
      <c r="E35" s="138"/>
    </row>
    <row r="36" spans="1:5" s="91" customFormat="1" ht="17.25" customHeight="1">
      <c r="A36" s="145" t="s">
        <v>105</v>
      </c>
      <c r="B36" s="146"/>
      <c r="C36" s="85" t="s">
        <v>104</v>
      </c>
      <c r="D36" s="107">
        <v>20000</v>
      </c>
      <c r="E36" s="108"/>
    </row>
    <row r="37" spans="1:5" s="91" customFormat="1" ht="17.25" customHeight="1">
      <c r="A37" s="173" t="s">
        <v>107</v>
      </c>
      <c r="B37" s="174"/>
      <c r="C37" s="111" t="s">
        <v>106</v>
      </c>
      <c r="D37" s="113">
        <v>500</v>
      </c>
      <c r="E37" s="114"/>
    </row>
    <row r="38" spans="1:5" s="99" customFormat="1" ht="17.25" customHeight="1">
      <c r="A38" s="171" t="s">
        <v>108</v>
      </c>
      <c r="B38" s="175">
        <v>75615</v>
      </c>
      <c r="C38" s="67"/>
      <c r="D38" s="69">
        <f>SUM(D39:D45)</f>
        <v>52520</v>
      </c>
      <c r="E38" s="70">
        <f>SUM(E39:E45)</f>
        <v>26000</v>
      </c>
    </row>
    <row r="39" spans="1:5" s="91" customFormat="1" ht="17.25" customHeight="1">
      <c r="A39" s="145" t="s">
        <v>110</v>
      </c>
      <c r="B39" s="146"/>
      <c r="C39" s="85" t="s">
        <v>109</v>
      </c>
      <c r="D39" s="107"/>
      <c r="E39" s="108">
        <v>16000</v>
      </c>
    </row>
    <row r="40" spans="1:5" s="91" customFormat="1" ht="17.25" customHeight="1">
      <c r="A40" s="187" t="s">
        <v>112</v>
      </c>
      <c r="B40" s="188"/>
      <c r="C40" s="95" t="s">
        <v>111</v>
      </c>
      <c r="D40" s="97">
        <v>16000</v>
      </c>
      <c r="E40" s="98"/>
    </row>
    <row r="41" spans="1:5" s="91" customFormat="1" ht="17.25" customHeight="1">
      <c r="A41" s="187" t="s">
        <v>114</v>
      </c>
      <c r="B41" s="188"/>
      <c r="C41" s="95" t="s">
        <v>113</v>
      </c>
      <c r="D41" s="97">
        <v>1500</v>
      </c>
      <c r="E41" s="98"/>
    </row>
    <row r="42" spans="1:5" s="91" customFormat="1" ht="18" customHeight="1">
      <c r="A42" s="166" t="s">
        <v>116</v>
      </c>
      <c r="B42" s="172"/>
      <c r="C42" s="126" t="s">
        <v>115</v>
      </c>
      <c r="D42" s="127">
        <v>25000</v>
      </c>
      <c r="E42" s="128"/>
    </row>
    <row r="43" spans="1:5" s="91" customFormat="1" ht="18" customHeight="1">
      <c r="A43" s="166" t="s">
        <v>117</v>
      </c>
      <c r="B43" s="172"/>
      <c r="C43" s="126" t="s">
        <v>48</v>
      </c>
      <c r="D43" s="127">
        <v>10000</v>
      </c>
      <c r="E43" s="128"/>
    </row>
    <row r="44" spans="1:5" s="91" customFormat="1" ht="18" customHeight="1">
      <c r="A44" s="259" t="s">
        <v>180</v>
      </c>
      <c r="B44" s="260"/>
      <c r="C44" s="261" t="s">
        <v>179</v>
      </c>
      <c r="D44" s="262"/>
      <c r="E44" s="263">
        <v>10000</v>
      </c>
    </row>
    <row r="45" spans="1:5" s="91" customFormat="1" ht="18" customHeight="1">
      <c r="A45" s="167" t="s">
        <v>119</v>
      </c>
      <c r="B45" s="195"/>
      <c r="C45" s="168" t="s">
        <v>118</v>
      </c>
      <c r="D45" s="169">
        <v>20</v>
      </c>
      <c r="E45" s="170"/>
    </row>
    <row r="46" spans="1:5" s="99" customFormat="1" ht="18" customHeight="1">
      <c r="A46" s="171" t="s">
        <v>120</v>
      </c>
      <c r="B46" s="175">
        <v>75618</v>
      </c>
      <c r="C46" s="67"/>
      <c r="D46" s="69">
        <f>SUM(D47:D48)</f>
        <v>1930</v>
      </c>
      <c r="E46" s="70">
        <f>SUM(E47)</f>
        <v>9900</v>
      </c>
    </row>
    <row r="47" spans="1:5" s="91" customFormat="1" ht="18" customHeight="1">
      <c r="A47" s="196" t="s">
        <v>122</v>
      </c>
      <c r="B47" s="197"/>
      <c r="C47" s="198" t="s">
        <v>121</v>
      </c>
      <c r="D47" s="199"/>
      <c r="E47" s="200">
        <v>9900</v>
      </c>
    </row>
    <row r="48" spans="1:5" s="91" customFormat="1" ht="18" customHeight="1">
      <c r="A48" s="190" t="s">
        <v>107</v>
      </c>
      <c r="B48" s="191"/>
      <c r="C48" s="192" t="s">
        <v>106</v>
      </c>
      <c r="D48" s="193">
        <v>1930</v>
      </c>
      <c r="E48" s="194"/>
    </row>
    <row r="49" spans="1:5" s="91" customFormat="1" ht="16.5" customHeight="1">
      <c r="A49" s="171" t="s">
        <v>194</v>
      </c>
      <c r="B49" s="175">
        <v>75621</v>
      </c>
      <c r="C49" s="67"/>
      <c r="D49" s="69"/>
      <c r="E49" s="70">
        <f>SUM(E50)</f>
        <v>100000</v>
      </c>
    </row>
    <row r="50" spans="1:5" s="91" customFormat="1" ht="18" customHeight="1" thickBot="1">
      <c r="A50" s="141" t="s">
        <v>196</v>
      </c>
      <c r="B50" s="278"/>
      <c r="C50" s="142" t="s">
        <v>195</v>
      </c>
      <c r="D50" s="143"/>
      <c r="E50" s="144">
        <v>100000</v>
      </c>
    </row>
    <row r="51" spans="1:5" s="3" customFormat="1" ht="21.75" customHeight="1" thickBot="1">
      <c r="A51" s="150" t="s">
        <v>68</v>
      </c>
      <c r="B51" s="131"/>
      <c r="C51" s="131"/>
      <c r="D51" s="132">
        <f>SUM(D52)</f>
        <v>5000</v>
      </c>
      <c r="E51" s="133"/>
    </row>
    <row r="52" spans="1:5" s="3" customFormat="1" ht="15" customHeight="1">
      <c r="A52" s="147" t="s">
        <v>205</v>
      </c>
      <c r="B52" s="148" t="s">
        <v>31</v>
      </c>
      <c r="C52" s="148"/>
      <c r="D52" s="201">
        <f>SUM(D53)</f>
        <v>5000</v>
      </c>
      <c r="E52" s="149"/>
    </row>
    <row r="53" spans="1:5" s="91" customFormat="1" ht="15" customHeight="1" thickBot="1">
      <c r="A53" s="267" t="s">
        <v>64</v>
      </c>
      <c r="B53" s="268"/>
      <c r="C53" s="268" t="s">
        <v>63</v>
      </c>
      <c r="D53" s="270">
        <v>5000</v>
      </c>
      <c r="E53" s="271"/>
    </row>
    <row r="54" spans="1:5" s="91" customFormat="1" ht="15" customHeight="1" thickTop="1">
      <c r="A54" s="249"/>
      <c r="B54" s="250"/>
      <c r="C54" s="250"/>
      <c r="D54" s="251"/>
      <c r="E54" s="251"/>
    </row>
    <row r="55" spans="1:5" s="91" customFormat="1" ht="15" customHeight="1">
      <c r="A55" s="161"/>
      <c r="B55" s="162"/>
      <c r="C55" s="162"/>
      <c r="D55" s="163"/>
      <c r="E55" s="163"/>
    </row>
    <row r="56" spans="1:5" s="91" customFormat="1" ht="15" customHeight="1">
      <c r="A56" s="161"/>
      <c r="B56" s="162"/>
      <c r="C56" s="162"/>
      <c r="D56" s="163"/>
      <c r="E56" s="163"/>
    </row>
    <row r="57" spans="1:5" s="91" customFormat="1" ht="15" customHeight="1">
      <c r="A57" s="161"/>
      <c r="B57" s="162"/>
      <c r="C57" s="162"/>
      <c r="D57" s="163"/>
      <c r="E57" s="163"/>
    </row>
    <row r="58" spans="1:5" s="91" customFormat="1" ht="15" customHeight="1">
      <c r="A58" s="161"/>
      <c r="B58" s="162"/>
      <c r="C58" s="162"/>
      <c r="D58" s="163"/>
      <c r="E58" s="163"/>
    </row>
    <row r="59" spans="1:5" s="91" customFormat="1" ht="15" customHeight="1">
      <c r="A59" s="161"/>
      <c r="B59" s="162"/>
      <c r="C59" s="165" t="s">
        <v>200</v>
      </c>
      <c r="D59" s="163"/>
      <c r="E59" s="163"/>
    </row>
    <row r="60" spans="1:5" s="91" customFormat="1" ht="15" customHeight="1" thickBot="1">
      <c r="A60" s="252"/>
      <c r="B60" s="253"/>
      <c r="C60" s="253"/>
      <c r="D60" s="254"/>
      <c r="E60" s="254"/>
    </row>
    <row r="61" spans="1:5" s="91" customFormat="1" ht="15" customHeight="1" thickBot="1" thickTop="1">
      <c r="A61" s="217">
        <v>1</v>
      </c>
      <c r="B61" s="218" t="s">
        <v>52</v>
      </c>
      <c r="C61" s="218" t="s">
        <v>53</v>
      </c>
      <c r="D61" s="219">
        <v>4</v>
      </c>
      <c r="E61" s="220">
        <v>5</v>
      </c>
    </row>
    <row r="62" spans="1:5" s="99" customFormat="1" ht="18.75" customHeight="1" thickBot="1">
      <c r="A62" s="202" t="s">
        <v>123</v>
      </c>
      <c r="B62" s="81"/>
      <c r="C62" s="81"/>
      <c r="D62" s="82">
        <f>SUM(D63)</f>
        <v>1800</v>
      </c>
      <c r="E62" s="285">
        <f>SUM(E63+E66)</f>
        <v>12000</v>
      </c>
    </row>
    <row r="63" spans="1:5" s="99" customFormat="1" ht="15" customHeight="1">
      <c r="A63" s="203" t="s">
        <v>125</v>
      </c>
      <c r="B63" s="72" t="s">
        <v>124</v>
      </c>
      <c r="C63" s="72"/>
      <c r="D63" s="74">
        <f>SUM(D64)</f>
        <v>1800</v>
      </c>
      <c r="E63" s="80">
        <f>SUM(E65)</f>
        <v>7000</v>
      </c>
    </row>
    <row r="64" spans="1:5" s="91" customFormat="1" ht="15" customHeight="1">
      <c r="A64" s="205" t="s">
        <v>64</v>
      </c>
      <c r="B64" s="85"/>
      <c r="C64" s="85" t="s">
        <v>63</v>
      </c>
      <c r="D64" s="107">
        <v>1800</v>
      </c>
      <c r="E64" s="108"/>
    </row>
    <row r="65" spans="1:5" s="91" customFormat="1" ht="15" customHeight="1">
      <c r="A65" s="243" t="s">
        <v>94</v>
      </c>
      <c r="B65" s="222"/>
      <c r="C65" s="222" t="s">
        <v>93</v>
      </c>
      <c r="D65" s="224"/>
      <c r="E65" s="225">
        <v>7000</v>
      </c>
    </row>
    <row r="66" spans="1:5" s="99" customFormat="1" ht="15" customHeight="1">
      <c r="A66" s="180" t="s">
        <v>198</v>
      </c>
      <c r="B66" s="67" t="s">
        <v>197</v>
      </c>
      <c r="C66" s="67"/>
      <c r="D66" s="69"/>
      <c r="E66" s="70">
        <f>SUM(E67)</f>
        <v>5000</v>
      </c>
    </row>
    <row r="67" spans="1:5" s="91" customFormat="1" ht="15" customHeight="1" thickBot="1">
      <c r="A67" s="212" t="s">
        <v>199</v>
      </c>
      <c r="B67" s="213"/>
      <c r="C67" s="213" t="s">
        <v>132</v>
      </c>
      <c r="D67" s="214"/>
      <c r="E67" s="215">
        <v>5000</v>
      </c>
    </row>
    <row r="68" spans="1:5" s="99" customFormat="1" ht="19.5" customHeight="1" thickBot="1">
      <c r="A68" s="279" t="s">
        <v>126</v>
      </c>
      <c r="B68" s="280"/>
      <c r="C68" s="280"/>
      <c r="D68" s="281"/>
      <c r="E68" s="282">
        <f>SUM(E69)</f>
        <v>150</v>
      </c>
    </row>
    <row r="69" spans="1:5" s="99" customFormat="1" ht="15" customHeight="1">
      <c r="A69" s="203" t="s">
        <v>40</v>
      </c>
      <c r="B69" s="72" t="s">
        <v>127</v>
      </c>
      <c r="C69" s="72"/>
      <c r="D69" s="74"/>
      <c r="E69" s="75">
        <f>SUM(E70)</f>
        <v>150</v>
      </c>
    </row>
    <row r="70" spans="1:5" s="91" customFormat="1" ht="15" customHeight="1" thickBot="1">
      <c r="A70" s="212" t="s">
        <v>64</v>
      </c>
      <c r="B70" s="213"/>
      <c r="C70" s="213" t="s">
        <v>63</v>
      </c>
      <c r="D70" s="214"/>
      <c r="E70" s="215">
        <v>150</v>
      </c>
    </row>
    <row r="71" spans="1:5" s="99" customFormat="1" ht="21" customHeight="1" thickBot="1">
      <c r="A71" s="202" t="s">
        <v>128</v>
      </c>
      <c r="B71" s="81"/>
      <c r="C71" s="81"/>
      <c r="D71" s="82">
        <f>SUM(D72+D74+D78)</f>
        <v>26470</v>
      </c>
      <c r="E71" s="83">
        <f>SUM(E72+E74)</f>
        <v>850</v>
      </c>
    </row>
    <row r="72" spans="1:5" s="91" customFormat="1" ht="15" customHeight="1">
      <c r="A72" s="203" t="s">
        <v>129</v>
      </c>
      <c r="B72" s="72" t="s">
        <v>50</v>
      </c>
      <c r="C72" s="72"/>
      <c r="D72" s="74">
        <f>SUM(D73)</f>
        <v>470</v>
      </c>
      <c r="E72" s="75"/>
    </row>
    <row r="73" spans="1:5" s="91" customFormat="1" ht="15" customHeight="1">
      <c r="A73" s="121" t="s">
        <v>44</v>
      </c>
      <c r="B73" s="115"/>
      <c r="C73" s="115" t="s">
        <v>45</v>
      </c>
      <c r="D73" s="117">
        <v>470</v>
      </c>
      <c r="E73" s="118"/>
    </row>
    <row r="74" spans="1:5" s="99" customFormat="1" ht="15" customHeight="1">
      <c r="A74" s="180" t="s">
        <v>131</v>
      </c>
      <c r="B74" s="67" t="s">
        <v>130</v>
      </c>
      <c r="C74" s="67"/>
      <c r="D74" s="69">
        <f>SUM(D75:D76)</f>
        <v>10000</v>
      </c>
      <c r="E74" s="70">
        <f>SUM(E75:E77)</f>
        <v>850</v>
      </c>
    </row>
    <row r="75" spans="1:5" s="91" customFormat="1" ht="15" customHeight="1">
      <c r="A75" s="211" t="s">
        <v>133</v>
      </c>
      <c r="B75" s="157"/>
      <c r="C75" s="157" t="s">
        <v>45</v>
      </c>
      <c r="D75" s="159"/>
      <c r="E75" s="160">
        <v>700</v>
      </c>
    </row>
    <row r="76" spans="1:5" s="91" customFormat="1" ht="15" customHeight="1">
      <c r="A76" s="211" t="s">
        <v>134</v>
      </c>
      <c r="B76" s="157"/>
      <c r="C76" s="157" t="s">
        <v>132</v>
      </c>
      <c r="D76" s="159">
        <v>10000</v>
      </c>
      <c r="E76" s="160"/>
    </row>
    <row r="77" spans="1:5" s="91" customFormat="1" ht="15" customHeight="1">
      <c r="A77" s="211" t="s">
        <v>62</v>
      </c>
      <c r="B77" s="157"/>
      <c r="C77" s="157" t="s">
        <v>60</v>
      </c>
      <c r="D77" s="159"/>
      <c r="E77" s="160">
        <v>150</v>
      </c>
    </row>
    <row r="78" spans="1:5" s="99" customFormat="1" ht="15" customHeight="1">
      <c r="A78" s="206" t="s">
        <v>136</v>
      </c>
      <c r="B78" s="207" t="s">
        <v>135</v>
      </c>
      <c r="C78" s="207"/>
      <c r="D78" s="208">
        <f>SUM(D79)</f>
        <v>16000</v>
      </c>
      <c r="E78" s="209"/>
    </row>
    <row r="79" spans="1:5" s="91" customFormat="1" ht="15" customHeight="1" thickBot="1">
      <c r="A79" s="210" t="s">
        <v>61</v>
      </c>
      <c r="B79" s="102"/>
      <c r="C79" s="102" t="s">
        <v>59</v>
      </c>
      <c r="D79" s="103">
        <v>16000</v>
      </c>
      <c r="E79" s="104"/>
    </row>
    <row r="80" spans="1:5" s="99" customFormat="1" ht="19.5" customHeight="1" thickBot="1">
      <c r="A80" s="202" t="s">
        <v>138</v>
      </c>
      <c r="B80" s="81"/>
      <c r="C80" s="81"/>
      <c r="D80" s="82">
        <f>SUM(D81)</f>
        <v>10000</v>
      </c>
      <c r="E80" s="83"/>
    </row>
    <row r="81" spans="1:5" s="99" customFormat="1" ht="15" customHeight="1">
      <c r="A81" s="203" t="s">
        <v>139</v>
      </c>
      <c r="B81" s="72" t="s">
        <v>137</v>
      </c>
      <c r="C81" s="72"/>
      <c r="D81" s="74">
        <f>SUM(D82)</f>
        <v>10000</v>
      </c>
      <c r="E81" s="75"/>
    </row>
    <row r="82" spans="1:5" s="91" customFormat="1" ht="15.75" customHeight="1" thickBot="1">
      <c r="A82" s="212" t="s">
        <v>133</v>
      </c>
      <c r="B82" s="213"/>
      <c r="C82" s="213" t="s">
        <v>45</v>
      </c>
      <c r="D82" s="214">
        <v>10000</v>
      </c>
      <c r="E82" s="215"/>
    </row>
    <row r="83" spans="1:5" ht="27.75" customHeight="1" thickBot="1">
      <c r="A83" s="120" t="s">
        <v>5</v>
      </c>
      <c r="B83" s="122"/>
      <c r="C83" s="123"/>
      <c r="D83" s="124">
        <f>SUM(D12+D15+D18+D21+D30+D34+D51+D62+D68+D71+D80)</f>
        <v>341320</v>
      </c>
      <c r="E83" s="125">
        <f>SUM(E12+E15+E18+E21+E30+E34+E51+E62+E68+E71+E80)</f>
        <v>200900</v>
      </c>
    </row>
    <row r="84" spans="1:5" ht="15" customHeight="1" thickTop="1">
      <c r="A84" s="24"/>
      <c r="B84" s="50"/>
      <c r="C84" s="62"/>
      <c r="D84" s="61"/>
      <c r="E84" s="61"/>
    </row>
    <row r="85" spans="1:5" ht="15" customHeight="1">
      <c r="A85" s="24"/>
      <c r="B85" s="50"/>
      <c r="C85" s="62"/>
      <c r="D85" s="61"/>
      <c r="E85" s="61"/>
    </row>
    <row r="86" spans="1:5" ht="15" customHeight="1">
      <c r="A86" s="24"/>
      <c r="B86" s="50"/>
      <c r="C86" s="62"/>
      <c r="D86" s="61"/>
      <c r="E86" s="61"/>
    </row>
    <row r="87" spans="1:5" ht="15" customHeight="1">
      <c r="A87" s="24"/>
      <c r="B87" s="50"/>
      <c r="C87" s="62"/>
      <c r="D87" s="61"/>
      <c r="E87" s="61"/>
    </row>
    <row r="88" spans="1:5" ht="15" customHeight="1">
      <c r="A88" s="24"/>
      <c r="B88" s="50"/>
      <c r="C88" s="62"/>
      <c r="D88" s="61"/>
      <c r="E88" s="61"/>
    </row>
    <row r="89" spans="1:5" ht="15" customHeight="1">
      <c r="A89" s="24"/>
      <c r="B89" s="50"/>
      <c r="C89" s="62"/>
      <c r="D89" s="61"/>
      <c r="E89" s="61"/>
    </row>
    <row r="90" spans="1:5" ht="15" customHeight="1">
      <c r="A90" s="24"/>
      <c r="B90" s="50"/>
      <c r="C90" s="62"/>
      <c r="D90" s="61"/>
      <c r="E90" s="61"/>
    </row>
    <row r="91" spans="1:5" ht="15" customHeight="1">
      <c r="A91" s="24"/>
      <c r="B91" s="50"/>
      <c r="C91" s="62"/>
      <c r="D91" s="61"/>
      <c r="E91" s="61"/>
    </row>
    <row r="92" spans="1:5" ht="15" customHeight="1">
      <c r="A92" s="24"/>
      <c r="B92" s="50"/>
      <c r="C92" s="62"/>
      <c r="D92" s="61"/>
      <c r="E92" s="61"/>
    </row>
    <row r="93" spans="1:5" ht="15" customHeight="1">
      <c r="A93" s="24"/>
      <c r="B93" s="50"/>
      <c r="C93" s="62"/>
      <c r="D93" s="61"/>
      <c r="E93" s="61"/>
    </row>
    <row r="94" spans="1:5" ht="15" customHeight="1">
      <c r="A94" s="24"/>
      <c r="B94" s="50"/>
      <c r="C94" s="62"/>
      <c r="D94" s="61"/>
      <c r="E94" s="61"/>
    </row>
    <row r="95" spans="1:5" ht="15" customHeight="1">
      <c r="A95" s="24"/>
      <c r="B95" s="50"/>
      <c r="C95" s="62"/>
      <c r="D95" s="61"/>
      <c r="E95" s="61"/>
    </row>
    <row r="96" spans="1:5" ht="15" customHeight="1">
      <c r="A96" s="24"/>
      <c r="B96" s="50"/>
      <c r="C96" s="62"/>
      <c r="D96" s="61"/>
      <c r="E96" s="61"/>
    </row>
    <row r="97" spans="1:5" ht="15" customHeight="1">
      <c r="A97" s="24"/>
      <c r="B97" s="50"/>
      <c r="C97" s="62"/>
      <c r="D97" s="61"/>
      <c r="E97" s="61"/>
    </row>
    <row r="98" spans="1:5" ht="15" customHeight="1">
      <c r="A98" s="24"/>
      <c r="B98" s="50"/>
      <c r="C98" s="62"/>
      <c r="D98" s="61"/>
      <c r="E98" s="61"/>
    </row>
    <row r="99" spans="1:5" ht="15" customHeight="1">
      <c r="A99" s="24"/>
      <c r="B99" s="50"/>
      <c r="C99" s="62"/>
      <c r="D99" s="61"/>
      <c r="E99" s="61"/>
    </row>
    <row r="100" spans="1:5" ht="15" customHeight="1">
      <c r="A100" s="24"/>
      <c r="B100" s="50"/>
      <c r="C100" s="62"/>
      <c r="D100" s="61"/>
      <c r="E100" s="61"/>
    </row>
    <row r="101" spans="1:5" ht="15" customHeight="1">
      <c r="A101" s="24"/>
      <c r="B101" s="50"/>
      <c r="C101" s="62"/>
      <c r="D101" s="61"/>
      <c r="E101" s="61"/>
    </row>
    <row r="102" spans="1:5" ht="15" customHeight="1">
      <c r="A102" s="24"/>
      <c r="B102" s="50"/>
      <c r="C102" s="62"/>
      <c r="D102" s="61"/>
      <c r="E102" s="61"/>
    </row>
    <row r="103" spans="1:5" ht="15" customHeight="1">
      <c r="A103" s="24"/>
      <c r="B103" s="50"/>
      <c r="C103" s="62"/>
      <c r="D103" s="61"/>
      <c r="E103" s="61"/>
    </row>
    <row r="104" spans="1:5" ht="15" customHeight="1">
      <c r="A104" s="24"/>
      <c r="B104" s="50"/>
      <c r="C104" s="62"/>
      <c r="D104" s="61"/>
      <c r="E104" s="61"/>
    </row>
    <row r="105" spans="1:5" ht="15" customHeight="1">
      <c r="A105" s="24"/>
      <c r="B105" s="50"/>
      <c r="C105" s="62"/>
      <c r="D105" s="61"/>
      <c r="E105" s="61"/>
    </row>
    <row r="106" spans="1:5" ht="15" customHeight="1">
      <c r="A106" s="24"/>
      <c r="B106" s="50"/>
      <c r="C106" s="62"/>
      <c r="D106" s="61"/>
      <c r="E106" s="61"/>
    </row>
    <row r="107" spans="1:5" ht="15" customHeight="1">
      <c r="A107" s="24"/>
      <c r="B107" s="50"/>
      <c r="C107" s="62"/>
      <c r="D107" s="61"/>
      <c r="E107" s="61"/>
    </row>
    <row r="108" spans="1:5" ht="15" customHeight="1">
      <c r="A108" s="24"/>
      <c r="B108" s="50"/>
      <c r="C108" s="62"/>
      <c r="D108" s="61"/>
      <c r="E108" s="61"/>
    </row>
    <row r="109" spans="1:5" ht="15" customHeight="1">
      <c r="A109" s="24"/>
      <c r="B109" s="50"/>
      <c r="C109" s="62"/>
      <c r="D109" s="61"/>
      <c r="E109" s="61"/>
    </row>
    <row r="110" spans="1:5" ht="15" customHeight="1">
      <c r="A110" s="24"/>
      <c r="B110" s="50"/>
      <c r="C110" s="62"/>
      <c r="D110" s="61"/>
      <c r="E110" s="61"/>
    </row>
    <row r="111" spans="1:5" ht="15" customHeight="1">
      <c r="A111" s="24"/>
      <c r="B111" s="50"/>
      <c r="C111" s="62"/>
      <c r="D111" s="61"/>
      <c r="E111" s="61"/>
    </row>
    <row r="112" spans="1:5" ht="15" customHeight="1">
      <c r="A112" s="24"/>
      <c r="B112" s="50"/>
      <c r="C112" s="62"/>
      <c r="D112" s="61"/>
      <c r="E112" s="61"/>
    </row>
    <row r="113" spans="1:5" ht="15" customHeight="1">
      <c r="A113" s="24"/>
      <c r="B113" s="50"/>
      <c r="C113" s="62"/>
      <c r="D113" s="61"/>
      <c r="E113" s="61"/>
    </row>
    <row r="114" spans="1:5" ht="15" customHeight="1">
      <c r="A114" s="24"/>
      <c r="B114" s="50"/>
      <c r="C114" s="62"/>
      <c r="D114" s="61"/>
      <c r="E114" s="61"/>
    </row>
    <row r="115" spans="1:5" ht="15" customHeight="1">
      <c r="A115" s="24"/>
      <c r="B115" s="50"/>
      <c r="C115" s="62"/>
      <c r="D115" s="61"/>
      <c r="E115" s="61"/>
    </row>
    <row r="116" spans="1:5" ht="15" customHeight="1">
      <c r="A116" s="24"/>
      <c r="B116" s="50"/>
      <c r="C116" s="62"/>
      <c r="D116" s="61"/>
      <c r="E116" s="61"/>
    </row>
    <row r="117" spans="1:5" ht="12.75">
      <c r="A117" s="51" t="s">
        <v>215</v>
      </c>
      <c r="B117" s="52"/>
      <c r="C117" s="52"/>
      <c r="D117" s="52"/>
      <c r="E117" s="52"/>
    </row>
    <row r="118" spans="1:5" ht="12.75">
      <c r="A118" s="51" t="s">
        <v>178</v>
      </c>
      <c r="B118" s="52"/>
      <c r="C118" s="52"/>
      <c r="D118" s="52"/>
      <c r="E118" s="52"/>
    </row>
    <row r="119" spans="1:5" ht="12.75">
      <c r="A119" s="51"/>
      <c r="B119" s="52"/>
      <c r="C119" s="52"/>
      <c r="D119" s="52"/>
      <c r="E119" s="52"/>
    </row>
    <row r="120" spans="1:5" ht="15.75">
      <c r="A120" s="5" t="s">
        <v>9</v>
      </c>
      <c r="B120" s="6"/>
      <c r="C120" s="6"/>
      <c r="D120" s="6"/>
      <c r="E120" s="6"/>
    </row>
    <row r="121" spans="1:5" ht="16.5" thickBot="1">
      <c r="A121" s="5"/>
      <c r="B121" s="6"/>
      <c r="C121" s="6"/>
      <c r="D121" s="6"/>
      <c r="E121" s="6"/>
    </row>
    <row r="122" spans="1:5" ht="14.25" thickBot="1" thickTop="1">
      <c r="A122" s="53" t="s">
        <v>0</v>
      </c>
      <c r="B122" s="54" t="s">
        <v>6</v>
      </c>
      <c r="C122" s="54" t="s">
        <v>2</v>
      </c>
      <c r="D122" s="54" t="s">
        <v>3</v>
      </c>
      <c r="E122" s="55" t="s">
        <v>4</v>
      </c>
    </row>
    <row r="123" spans="1:5" ht="13.5" thickBot="1">
      <c r="A123" s="26">
        <v>1</v>
      </c>
      <c r="B123" s="27">
        <v>2</v>
      </c>
      <c r="C123" s="27">
        <v>3</v>
      </c>
      <c r="D123" s="27">
        <v>4</v>
      </c>
      <c r="E123" s="28">
        <v>5</v>
      </c>
    </row>
    <row r="124" spans="1:5" ht="18.75" customHeight="1" thickBot="1">
      <c r="A124" s="92" t="s">
        <v>69</v>
      </c>
      <c r="B124" s="81"/>
      <c r="C124" s="105"/>
      <c r="D124" s="255">
        <f>SUM(D125)</f>
        <v>154459.88</v>
      </c>
      <c r="E124" s="83">
        <f>SUM(E125)</f>
        <v>2000</v>
      </c>
    </row>
    <row r="125" spans="1:5" s="155" customFormat="1" ht="18" customHeight="1">
      <c r="A125" s="71" t="s">
        <v>70</v>
      </c>
      <c r="B125" s="72" t="s">
        <v>58</v>
      </c>
      <c r="C125" s="73"/>
      <c r="D125" s="256">
        <f>SUM(D126)</f>
        <v>154459.88</v>
      </c>
      <c r="E125" s="75">
        <f>SUM(E126)</f>
        <v>2000</v>
      </c>
    </row>
    <row r="126" spans="1:5" s="87" customFormat="1" ht="15" customHeight="1" thickBot="1">
      <c r="A126" s="119" t="s">
        <v>13</v>
      </c>
      <c r="B126" s="115"/>
      <c r="C126" s="116" t="s">
        <v>12</v>
      </c>
      <c r="D126" s="257">
        <v>154459.88</v>
      </c>
      <c r="E126" s="118">
        <v>2000</v>
      </c>
    </row>
    <row r="127" spans="1:5" s="93" customFormat="1" ht="18" customHeight="1" thickBot="1">
      <c r="A127" s="92" t="s">
        <v>71</v>
      </c>
      <c r="B127" s="81"/>
      <c r="C127" s="105"/>
      <c r="D127" s="82">
        <f>SUM(D128)</f>
        <v>5000</v>
      </c>
      <c r="E127" s="83"/>
    </row>
    <row r="128" spans="1:5" ht="15" customHeight="1">
      <c r="A128" s="71" t="s">
        <v>40</v>
      </c>
      <c r="B128" s="72" t="s">
        <v>72</v>
      </c>
      <c r="C128" s="73"/>
      <c r="D128" s="74">
        <f>SUM(D129)</f>
        <v>5000</v>
      </c>
      <c r="E128" s="75"/>
    </row>
    <row r="129" spans="1:5" ht="15" customHeight="1" thickBot="1">
      <c r="A129" s="232" t="s">
        <v>38</v>
      </c>
      <c r="B129" s="228"/>
      <c r="C129" s="229" t="s">
        <v>36</v>
      </c>
      <c r="D129" s="230">
        <v>5000</v>
      </c>
      <c r="E129" s="231"/>
    </row>
    <row r="130" spans="1:5" ht="19.5" customHeight="1" thickBot="1">
      <c r="A130" s="92" t="s">
        <v>146</v>
      </c>
      <c r="B130" s="81"/>
      <c r="C130" s="105"/>
      <c r="D130" s="82">
        <f>SUM(D131)</f>
        <v>140000</v>
      </c>
      <c r="E130" s="83"/>
    </row>
    <row r="131" spans="1:5" s="65" customFormat="1" ht="15" customHeight="1">
      <c r="A131" s="71" t="s">
        <v>95</v>
      </c>
      <c r="B131" s="72" t="s">
        <v>147</v>
      </c>
      <c r="C131" s="73"/>
      <c r="D131" s="74">
        <f>SUM(D132:D132)</f>
        <v>140000</v>
      </c>
      <c r="E131" s="75"/>
    </row>
    <row r="132" spans="1:5" ht="15" customHeight="1" thickBot="1">
      <c r="A132" s="181" t="s">
        <v>13</v>
      </c>
      <c r="B132" s="88"/>
      <c r="C132" s="101" t="s">
        <v>12</v>
      </c>
      <c r="D132" s="89">
        <v>140000</v>
      </c>
      <c r="E132" s="90"/>
    </row>
    <row r="133" spans="1:5" s="226" customFormat="1" ht="19.5" customHeight="1" thickBot="1">
      <c r="A133" s="233" t="s">
        <v>87</v>
      </c>
      <c r="B133" s="234"/>
      <c r="C133" s="235"/>
      <c r="D133" s="236">
        <f>SUM(D134)</f>
        <v>10000</v>
      </c>
      <c r="E133" s="237"/>
    </row>
    <row r="134" spans="1:5" ht="15" customHeight="1">
      <c r="A134" s="66" t="s">
        <v>40</v>
      </c>
      <c r="B134" s="67" t="s">
        <v>88</v>
      </c>
      <c r="C134" s="68"/>
      <c r="D134" s="69">
        <f>SUM(D135)</f>
        <v>10000</v>
      </c>
      <c r="E134" s="70"/>
    </row>
    <row r="135" spans="1:5" ht="15" customHeight="1" thickBot="1">
      <c r="A135" s="181" t="s">
        <v>24</v>
      </c>
      <c r="B135" s="88"/>
      <c r="C135" s="101" t="s">
        <v>23</v>
      </c>
      <c r="D135" s="89">
        <v>10000</v>
      </c>
      <c r="E135" s="90"/>
    </row>
    <row r="136" spans="1:5" ht="19.5" customHeight="1" thickBot="1">
      <c r="A136" s="92" t="s">
        <v>148</v>
      </c>
      <c r="B136" s="81"/>
      <c r="C136" s="105"/>
      <c r="D136" s="82">
        <f>SUM(D137+D139)</f>
        <v>2030</v>
      </c>
      <c r="E136" s="83">
        <f>SUM(E137+E139)</f>
        <v>30</v>
      </c>
    </row>
    <row r="137" spans="1:5" s="65" customFormat="1" ht="16.5" customHeight="1">
      <c r="A137" s="71" t="s">
        <v>150</v>
      </c>
      <c r="B137" s="72" t="s">
        <v>149</v>
      </c>
      <c r="C137" s="73"/>
      <c r="D137" s="74">
        <f>SUM(D138)</f>
        <v>2000</v>
      </c>
      <c r="E137" s="75"/>
    </row>
    <row r="138" spans="1:5" ht="15.75" customHeight="1">
      <c r="A138" s="283" t="s">
        <v>152</v>
      </c>
      <c r="B138" s="115"/>
      <c r="C138" s="116" t="s">
        <v>151</v>
      </c>
      <c r="D138" s="117">
        <v>2000</v>
      </c>
      <c r="E138" s="118"/>
    </row>
    <row r="139" spans="1:5" s="65" customFormat="1" ht="15.75" customHeight="1">
      <c r="A139" s="66" t="s">
        <v>202</v>
      </c>
      <c r="B139" s="67" t="s">
        <v>201</v>
      </c>
      <c r="C139" s="68"/>
      <c r="D139" s="69">
        <f>SUM(D140:D141)</f>
        <v>30</v>
      </c>
      <c r="E139" s="70">
        <f>SUM(E140:E141)</f>
        <v>30</v>
      </c>
    </row>
    <row r="140" spans="1:5" ht="15.75" customHeight="1">
      <c r="A140" s="284" t="s">
        <v>75</v>
      </c>
      <c r="B140" s="85"/>
      <c r="C140" s="86" t="s">
        <v>22</v>
      </c>
      <c r="D140" s="107">
        <v>30</v>
      </c>
      <c r="E140" s="108"/>
    </row>
    <row r="141" spans="1:5" ht="15.75" customHeight="1" thickBot="1">
      <c r="A141" s="181" t="s">
        <v>20</v>
      </c>
      <c r="B141" s="88"/>
      <c r="C141" s="101" t="s">
        <v>19</v>
      </c>
      <c r="D141" s="89"/>
      <c r="E141" s="90">
        <v>30</v>
      </c>
    </row>
    <row r="142" spans="1:5" s="93" customFormat="1" ht="19.5" customHeight="1" thickBot="1">
      <c r="A142" s="92" t="s">
        <v>10</v>
      </c>
      <c r="B142" s="81"/>
      <c r="C142" s="105"/>
      <c r="D142" s="82">
        <f>SUM(D143+D148+D146)</f>
        <v>15500</v>
      </c>
      <c r="E142" s="83">
        <f>SUM(E143+E148)</f>
        <v>14800</v>
      </c>
    </row>
    <row r="143" spans="1:5" s="65" customFormat="1" ht="15" customHeight="1">
      <c r="A143" s="71" t="s">
        <v>30</v>
      </c>
      <c r="B143" s="72" t="s">
        <v>28</v>
      </c>
      <c r="C143" s="73"/>
      <c r="D143" s="74"/>
      <c r="E143" s="75">
        <f>SUM(E144:E145)</f>
        <v>1500</v>
      </c>
    </row>
    <row r="144" spans="1:5" s="87" customFormat="1" ht="15" customHeight="1">
      <c r="A144" s="84" t="s">
        <v>75</v>
      </c>
      <c r="B144" s="85"/>
      <c r="C144" s="86" t="s">
        <v>22</v>
      </c>
      <c r="D144" s="107"/>
      <c r="E144" s="108">
        <v>1000</v>
      </c>
    </row>
    <row r="145" spans="1:5" s="87" customFormat="1" ht="15" customHeight="1">
      <c r="A145" s="221" t="s">
        <v>153</v>
      </c>
      <c r="B145" s="222"/>
      <c r="C145" s="223" t="s">
        <v>73</v>
      </c>
      <c r="D145" s="224"/>
      <c r="E145" s="225">
        <v>500</v>
      </c>
    </row>
    <row r="146" spans="1:5" s="65" customFormat="1" ht="15" customHeight="1">
      <c r="A146" s="66" t="s">
        <v>210</v>
      </c>
      <c r="B146" s="67" t="s">
        <v>209</v>
      </c>
      <c r="C146" s="68"/>
      <c r="D146" s="69">
        <v>2200</v>
      </c>
      <c r="E146" s="70"/>
    </row>
    <row r="147" spans="1:5" s="87" customFormat="1" ht="15" customHeight="1">
      <c r="A147" s="84" t="s">
        <v>152</v>
      </c>
      <c r="B147" s="85"/>
      <c r="C147" s="86" t="s">
        <v>151</v>
      </c>
      <c r="D147" s="107">
        <v>2200</v>
      </c>
      <c r="E147" s="108"/>
    </row>
    <row r="148" spans="1:5" s="65" customFormat="1" ht="15" customHeight="1">
      <c r="A148" s="66" t="s">
        <v>101</v>
      </c>
      <c r="B148" s="67" t="s">
        <v>154</v>
      </c>
      <c r="C148" s="68"/>
      <c r="D148" s="69">
        <f>SUM(D149:D153)</f>
        <v>13300</v>
      </c>
      <c r="E148" s="70">
        <f>SUM(E149:E153)</f>
        <v>13300</v>
      </c>
    </row>
    <row r="149" spans="1:5" s="87" customFormat="1" ht="15" customHeight="1">
      <c r="A149" s="84" t="s">
        <v>75</v>
      </c>
      <c r="B149" s="85"/>
      <c r="C149" s="86" t="s">
        <v>22</v>
      </c>
      <c r="D149" s="107"/>
      <c r="E149" s="108">
        <v>7700</v>
      </c>
    </row>
    <row r="150" spans="1:5" s="87" customFormat="1" ht="15" customHeight="1">
      <c r="A150" s="94" t="s">
        <v>24</v>
      </c>
      <c r="B150" s="95"/>
      <c r="C150" s="96" t="s">
        <v>23</v>
      </c>
      <c r="D150" s="97"/>
      <c r="E150" s="98">
        <v>5600</v>
      </c>
    </row>
    <row r="151" spans="1:5" s="87" customFormat="1" ht="15" customHeight="1">
      <c r="A151" s="94" t="s">
        <v>156</v>
      </c>
      <c r="B151" s="95"/>
      <c r="C151" s="96" t="s">
        <v>155</v>
      </c>
      <c r="D151" s="97">
        <v>2300</v>
      </c>
      <c r="E151" s="98"/>
    </row>
    <row r="152" spans="1:5" s="87" customFormat="1" ht="15" customHeight="1">
      <c r="A152" s="94" t="s">
        <v>39</v>
      </c>
      <c r="B152" s="95"/>
      <c r="C152" s="96" t="s">
        <v>37</v>
      </c>
      <c r="D152" s="97">
        <v>400</v>
      </c>
      <c r="E152" s="98"/>
    </row>
    <row r="153" spans="1:5" s="87" customFormat="1" ht="15" customHeight="1" thickBot="1">
      <c r="A153" s="164" t="s">
        <v>55</v>
      </c>
      <c r="B153" s="102"/>
      <c r="C153" s="109" t="s">
        <v>54</v>
      </c>
      <c r="D153" s="103">
        <v>10600</v>
      </c>
      <c r="E153" s="104"/>
    </row>
    <row r="154" spans="1:5" s="8" customFormat="1" ht="20.25" customHeight="1" thickBot="1">
      <c r="A154" s="92" t="s">
        <v>14</v>
      </c>
      <c r="B154" s="81"/>
      <c r="C154" s="105"/>
      <c r="D154" s="82">
        <f>SUM(D155)</f>
        <v>10000</v>
      </c>
      <c r="E154" s="83">
        <f>SUM(E155)</f>
        <v>10000</v>
      </c>
    </row>
    <row r="155" spans="1:5" ht="18" customHeight="1">
      <c r="A155" s="71" t="s">
        <v>16</v>
      </c>
      <c r="B155" s="72" t="s">
        <v>15</v>
      </c>
      <c r="C155" s="73"/>
      <c r="D155" s="74">
        <f>SUM(D156:D157)</f>
        <v>10000</v>
      </c>
      <c r="E155" s="75">
        <f>SUM(E156:E157)</f>
        <v>10000</v>
      </c>
    </row>
    <row r="156" spans="1:5" s="87" customFormat="1" ht="15" customHeight="1">
      <c r="A156" s="84" t="s">
        <v>75</v>
      </c>
      <c r="B156" s="85"/>
      <c r="C156" s="86" t="s">
        <v>22</v>
      </c>
      <c r="D156" s="107"/>
      <c r="E156" s="108">
        <v>10000</v>
      </c>
    </row>
    <row r="157" spans="1:5" s="87" customFormat="1" ht="15" customHeight="1" thickBot="1">
      <c r="A157" s="227" t="s">
        <v>13</v>
      </c>
      <c r="B157" s="228"/>
      <c r="C157" s="229" t="s">
        <v>12</v>
      </c>
      <c r="D157" s="230">
        <v>10000</v>
      </c>
      <c r="E157" s="231"/>
    </row>
    <row r="158" spans="1:5" s="93" customFormat="1" ht="19.5" customHeight="1" thickBot="1">
      <c r="A158" s="92" t="s">
        <v>157</v>
      </c>
      <c r="B158" s="81"/>
      <c r="C158" s="105"/>
      <c r="D158" s="82">
        <f>SUM(D159)</f>
        <v>150000</v>
      </c>
      <c r="E158" s="83"/>
    </row>
    <row r="159" spans="1:5" s="65" customFormat="1" ht="15.75" customHeight="1">
      <c r="A159" s="71" t="s">
        <v>159</v>
      </c>
      <c r="B159" s="72" t="s">
        <v>158</v>
      </c>
      <c r="C159" s="73"/>
      <c r="D159" s="74">
        <f>SUM(D160)</f>
        <v>150000</v>
      </c>
      <c r="E159" s="75"/>
    </row>
    <row r="160" spans="1:5" s="87" customFormat="1" ht="15" customHeight="1" thickBot="1">
      <c r="A160" s="238" t="s">
        <v>161</v>
      </c>
      <c r="B160" s="177"/>
      <c r="C160" s="239" t="s">
        <v>160</v>
      </c>
      <c r="D160" s="178">
        <v>150000</v>
      </c>
      <c r="E160" s="179"/>
    </row>
    <row r="161" spans="1:5" s="87" customFormat="1" ht="21" customHeight="1" thickBot="1">
      <c r="A161" s="63" t="s">
        <v>18</v>
      </c>
      <c r="B161" s="58"/>
      <c r="C161" s="64"/>
      <c r="D161" s="56">
        <f>SUM(D162+D170+D177+D186+D190+D196)</f>
        <v>84451</v>
      </c>
      <c r="E161" s="57">
        <f>SUM(E162+E170+E177+E186+E190+E194+E196)</f>
        <v>61261</v>
      </c>
    </row>
    <row r="162" spans="1:5" s="87" customFormat="1" ht="15" customHeight="1">
      <c r="A162" s="77" t="s">
        <v>21</v>
      </c>
      <c r="B162" s="78" t="s">
        <v>17</v>
      </c>
      <c r="C162" s="106"/>
      <c r="D162" s="79">
        <f>SUM(D163:D169)</f>
        <v>28260</v>
      </c>
      <c r="E162" s="80">
        <f>SUM(E164:E169)</f>
        <v>1200</v>
      </c>
    </row>
    <row r="163" spans="1:5" s="87" customFormat="1" ht="15" customHeight="1">
      <c r="A163" s="84" t="s">
        <v>182</v>
      </c>
      <c r="B163" s="85"/>
      <c r="C163" s="86" t="s">
        <v>181</v>
      </c>
      <c r="D163" s="107">
        <v>4000</v>
      </c>
      <c r="E163" s="108"/>
    </row>
    <row r="164" spans="1:5" s="87" customFormat="1" ht="15" customHeight="1">
      <c r="A164" s="156" t="s">
        <v>184</v>
      </c>
      <c r="B164" s="157"/>
      <c r="C164" s="158" t="s">
        <v>183</v>
      </c>
      <c r="D164" s="159">
        <v>9060</v>
      </c>
      <c r="E164" s="160"/>
    </row>
    <row r="165" spans="1:5" s="87" customFormat="1" ht="15" customHeight="1">
      <c r="A165" s="156" t="s">
        <v>185</v>
      </c>
      <c r="B165" s="157"/>
      <c r="C165" s="158" t="s">
        <v>22</v>
      </c>
      <c r="D165" s="159"/>
      <c r="E165" s="160">
        <v>1150</v>
      </c>
    </row>
    <row r="166" spans="1:5" s="87" customFormat="1" ht="15" customHeight="1">
      <c r="A166" s="156" t="s">
        <v>38</v>
      </c>
      <c r="B166" s="157"/>
      <c r="C166" s="158" t="s">
        <v>36</v>
      </c>
      <c r="D166" s="159">
        <v>4000</v>
      </c>
      <c r="E166" s="160"/>
    </row>
    <row r="167" spans="1:5" s="87" customFormat="1" ht="15" customHeight="1">
      <c r="A167" s="156" t="s">
        <v>20</v>
      </c>
      <c r="B167" s="157"/>
      <c r="C167" s="158" t="s">
        <v>19</v>
      </c>
      <c r="D167" s="159">
        <v>1400</v>
      </c>
      <c r="E167" s="160"/>
    </row>
    <row r="168" spans="1:5" s="87" customFormat="1" ht="15" customHeight="1">
      <c r="A168" s="156" t="s">
        <v>24</v>
      </c>
      <c r="B168" s="157"/>
      <c r="C168" s="158" t="s">
        <v>23</v>
      </c>
      <c r="D168" s="159">
        <v>9800</v>
      </c>
      <c r="E168" s="160"/>
    </row>
    <row r="169" spans="1:5" s="87" customFormat="1" ht="15" customHeight="1">
      <c r="A169" s="110" t="s">
        <v>74</v>
      </c>
      <c r="B169" s="111"/>
      <c r="C169" s="112" t="s">
        <v>73</v>
      </c>
      <c r="D169" s="113"/>
      <c r="E169" s="114">
        <v>50</v>
      </c>
    </row>
    <row r="170" spans="1:5" s="65" customFormat="1" ht="15" customHeight="1">
      <c r="A170" s="66" t="s">
        <v>187</v>
      </c>
      <c r="B170" s="67" t="s">
        <v>186</v>
      </c>
      <c r="C170" s="68"/>
      <c r="D170" s="69">
        <f>SUM(D171:D172)</f>
        <v>7500</v>
      </c>
      <c r="E170" s="70"/>
    </row>
    <row r="171" spans="1:5" s="87" customFormat="1" ht="15" customHeight="1">
      <c r="A171" s="84" t="s">
        <v>188</v>
      </c>
      <c r="B171" s="85"/>
      <c r="C171" s="86" t="s">
        <v>41</v>
      </c>
      <c r="D171" s="107">
        <v>5000</v>
      </c>
      <c r="E171" s="108"/>
    </row>
    <row r="172" spans="1:5" s="87" customFormat="1" ht="15" customHeight="1" thickBot="1">
      <c r="A172" s="245" t="s">
        <v>184</v>
      </c>
      <c r="B172" s="246"/>
      <c r="C172" s="264" t="s">
        <v>183</v>
      </c>
      <c r="D172" s="247">
        <v>2500</v>
      </c>
      <c r="E172" s="248"/>
    </row>
    <row r="173" spans="1:5" s="87" customFormat="1" ht="15" customHeight="1" thickTop="1">
      <c r="A173" s="249"/>
      <c r="B173" s="250"/>
      <c r="C173" s="250"/>
      <c r="D173" s="251"/>
      <c r="E173" s="251"/>
    </row>
    <row r="174" spans="1:5" s="87" customFormat="1" ht="15" customHeight="1">
      <c r="A174" s="161"/>
      <c r="B174" s="162"/>
      <c r="C174" s="162"/>
      <c r="D174" s="163"/>
      <c r="E174" s="163"/>
    </row>
    <row r="175" spans="1:5" s="87" customFormat="1" ht="15" customHeight="1" thickBot="1">
      <c r="A175" s="161"/>
      <c r="B175" s="165" t="s">
        <v>193</v>
      </c>
      <c r="C175" s="162"/>
      <c r="D175" s="163"/>
      <c r="E175" s="163"/>
    </row>
    <row r="176" spans="1:5" s="87" customFormat="1" ht="15" customHeight="1" thickBot="1" thickTop="1">
      <c r="A176" s="265">
        <v>1</v>
      </c>
      <c r="B176" s="218" t="s">
        <v>52</v>
      </c>
      <c r="C176" s="266" t="s">
        <v>53</v>
      </c>
      <c r="D176" s="219">
        <v>4</v>
      </c>
      <c r="E176" s="220">
        <v>5</v>
      </c>
    </row>
    <row r="177" spans="1:5" s="65" customFormat="1" ht="15" customHeight="1">
      <c r="A177" s="77" t="s">
        <v>32</v>
      </c>
      <c r="B177" s="78" t="s">
        <v>31</v>
      </c>
      <c r="C177" s="106"/>
      <c r="D177" s="79">
        <f>SUM(D178:D185)</f>
        <v>17090</v>
      </c>
      <c r="E177" s="80">
        <f>SUM(E178:E185)</f>
        <v>43030</v>
      </c>
    </row>
    <row r="178" spans="1:5" s="87" customFormat="1" ht="15" customHeight="1">
      <c r="A178" s="84" t="s">
        <v>188</v>
      </c>
      <c r="B178" s="85"/>
      <c r="C178" s="86" t="s">
        <v>41</v>
      </c>
      <c r="D178" s="107"/>
      <c r="E178" s="108">
        <v>29430</v>
      </c>
    </row>
    <row r="179" spans="1:5" s="87" customFormat="1" ht="15" customHeight="1">
      <c r="A179" s="156" t="s">
        <v>184</v>
      </c>
      <c r="B179" s="157"/>
      <c r="C179" s="158" t="s">
        <v>183</v>
      </c>
      <c r="D179" s="159">
        <v>3490</v>
      </c>
      <c r="E179" s="160"/>
    </row>
    <row r="180" spans="1:5" s="87" customFormat="1" ht="15" customHeight="1">
      <c r="A180" s="156" t="s">
        <v>27</v>
      </c>
      <c r="B180" s="157"/>
      <c r="C180" s="158" t="s">
        <v>22</v>
      </c>
      <c r="D180" s="159"/>
      <c r="E180" s="160">
        <v>1000</v>
      </c>
    </row>
    <row r="181" spans="1:5" s="87" customFormat="1" ht="15" customHeight="1">
      <c r="A181" s="94" t="s">
        <v>145</v>
      </c>
      <c r="B181" s="95"/>
      <c r="C181" s="96" t="s">
        <v>33</v>
      </c>
      <c r="D181" s="97">
        <v>6000</v>
      </c>
      <c r="E181" s="98"/>
    </row>
    <row r="182" spans="1:5" s="87" customFormat="1" ht="15" customHeight="1">
      <c r="A182" s="94" t="s">
        <v>38</v>
      </c>
      <c r="B182" s="95"/>
      <c r="C182" s="96" t="s">
        <v>36</v>
      </c>
      <c r="D182" s="97">
        <v>3500</v>
      </c>
      <c r="E182" s="98"/>
    </row>
    <row r="183" spans="1:5" s="87" customFormat="1" ht="15" customHeight="1">
      <c r="A183" s="94" t="s">
        <v>24</v>
      </c>
      <c r="B183" s="95"/>
      <c r="C183" s="96" t="s">
        <v>23</v>
      </c>
      <c r="D183" s="97"/>
      <c r="E183" s="98">
        <v>12600</v>
      </c>
    </row>
    <row r="184" spans="1:5" s="87" customFormat="1" ht="15" customHeight="1">
      <c r="A184" s="227" t="s">
        <v>39</v>
      </c>
      <c r="B184" s="228"/>
      <c r="C184" s="229" t="s">
        <v>37</v>
      </c>
      <c r="D184" s="230">
        <v>3500</v>
      </c>
      <c r="E184" s="231"/>
    </row>
    <row r="185" spans="1:5" s="87" customFormat="1" ht="15" customHeight="1">
      <c r="A185" s="110" t="s">
        <v>55</v>
      </c>
      <c r="B185" s="111"/>
      <c r="C185" s="112" t="s">
        <v>54</v>
      </c>
      <c r="D185" s="113">
        <v>600</v>
      </c>
      <c r="E185" s="114"/>
    </row>
    <row r="186" spans="1:5" s="65" customFormat="1" ht="15" customHeight="1">
      <c r="A186" s="77" t="s">
        <v>78</v>
      </c>
      <c r="B186" s="78" t="s">
        <v>77</v>
      </c>
      <c r="C186" s="106"/>
      <c r="D186" s="79">
        <f>SUM(D187:D189)</f>
        <v>3271</v>
      </c>
      <c r="E186" s="80">
        <f>SUM(E187:E189)</f>
        <v>431</v>
      </c>
    </row>
    <row r="187" spans="1:5" s="87" customFormat="1" ht="15" customHeight="1">
      <c r="A187" s="84" t="s">
        <v>184</v>
      </c>
      <c r="B187" s="85"/>
      <c r="C187" s="86" t="s">
        <v>183</v>
      </c>
      <c r="D187" s="107">
        <v>240</v>
      </c>
      <c r="E187" s="108"/>
    </row>
    <row r="188" spans="1:5" s="87" customFormat="1" ht="15" customHeight="1">
      <c r="A188" s="156" t="s">
        <v>24</v>
      </c>
      <c r="B188" s="157"/>
      <c r="C188" s="158" t="s">
        <v>23</v>
      </c>
      <c r="D188" s="159">
        <v>3031</v>
      </c>
      <c r="E188" s="160"/>
    </row>
    <row r="189" spans="1:5" s="87" customFormat="1" ht="15" customHeight="1">
      <c r="A189" s="110" t="s">
        <v>39</v>
      </c>
      <c r="B189" s="111"/>
      <c r="C189" s="112" t="s">
        <v>37</v>
      </c>
      <c r="D189" s="113"/>
      <c r="E189" s="114">
        <v>431</v>
      </c>
    </row>
    <row r="190" spans="1:5" s="87" customFormat="1" ht="15" customHeight="1">
      <c r="A190" s="66" t="s">
        <v>35</v>
      </c>
      <c r="B190" s="67" t="s">
        <v>34</v>
      </c>
      <c r="C190" s="68"/>
      <c r="D190" s="69">
        <f>SUM(D191:D193)</f>
        <v>490</v>
      </c>
      <c r="E190" s="70">
        <f>SUM(E192:E193)</f>
        <v>2600</v>
      </c>
    </row>
    <row r="191" spans="1:5" s="87" customFormat="1" ht="15" customHeight="1">
      <c r="A191" s="84" t="s">
        <v>189</v>
      </c>
      <c r="B191" s="85"/>
      <c r="C191" s="86" t="s">
        <v>183</v>
      </c>
      <c r="D191" s="107">
        <v>490</v>
      </c>
      <c r="E191" s="108"/>
    </row>
    <row r="192" spans="1:5" s="87" customFormat="1" ht="15" customHeight="1">
      <c r="A192" s="100" t="s">
        <v>75</v>
      </c>
      <c r="B192" s="88"/>
      <c r="C192" s="101" t="s">
        <v>22</v>
      </c>
      <c r="D192" s="89"/>
      <c r="E192" s="90">
        <v>1000</v>
      </c>
    </row>
    <row r="193" spans="1:5" s="87" customFormat="1" ht="15" customHeight="1">
      <c r="A193" s="110" t="s">
        <v>24</v>
      </c>
      <c r="B193" s="111"/>
      <c r="C193" s="112" t="s">
        <v>23</v>
      </c>
      <c r="D193" s="113"/>
      <c r="E193" s="114">
        <v>1600</v>
      </c>
    </row>
    <row r="194" spans="1:5" s="87" customFormat="1" ht="15" customHeight="1">
      <c r="A194" s="286" t="s">
        <v>208</v>
      </c>
      <c r="B194" s="287" t="s">
        <v>207</v>
      </c>
      <c r="C194" s="288"/>
      <c r="D194" s="289"/>
      <c r="E194" s="290">
        <f>E195</f>
        <v>14000</v>
      </c>
    </row>
    <row r="195" spans="1:5" s="87" customFormat="1" ht="15" customHeight="1">
      <c r="A195" s="100" t="s">
        <v>206</v>
      </c>
      <c r="B195" s="88"/>
      <c r="C195" s="101" t="s">
        <v>144</v>
      </c>
      <c r="D195" s="89"/>
      <c r="E195" s="90">
        <v>14000</v>
      </c>
    </row>
    <row r="196" spans="1:5" s="65" customFormat="1" ht="15" customHeight="1">
      <c r="A196" s="66" t="s">
        <v>40</v>
      </c>
      <c r="B196" s="67" t="s">
        <v>162</v>
      </c>
      <c r="C196" s="68"/>
      <c r="D196" s="69">
        <f>SUM(D197)</f>
        <v>27840</v>
      </c>
      <c r="E196" s="70"/>
    </row>
    <row r="197" spans="1:5" s="87" customFormat="1" ht="15" customHeight="1" thickBot="1">
      <c r="A197" s="240" t="s">
        <v>76</v>
      </c>
      <c r="B197" s="213"/>
      <c r="C197" s="241" t="s">
        <v>29</v>
      </c>
      <c r="D197" s="214">
        <v>27840</v>
      </c>
      <c r="E197" s="215"/>
    </row>
    <row r="198" spans="1:5" s="93" customFormat="1" ht="22.5" customHeight="1" thickBot="1">
      <c r="A198" s="92" t="s">
        <v>163</v>
      </c>
      <c r="B198" s="81"/>
      <c r="C198" s="105"/>
      <c r="D198" s="82"/>
      <c r="E198" s="83">
        <f>SUM(E199)</f>
        <v>9440</v>
      </c>
    </row>
    <row r="199" spans="1:5" s="65" customFormat="1" ht="15" customHeight="1">
      <c r="A199" s="71" t="s">
        <v>165</v>
      </c>
      <c r="B199" s="72" t="s">
        <v>164</v>
      </c>
      <c r="C199" s="73"/>
      <c r="D199" s="74"/>
      <c r="E199" s="75">
        <f>SUM(E200:E201)</f>
        <v>9440</v>
      </c>
    </row>
    <row r="200" spans="1:5" s="87" customFormat="1" ht="15" customHeight="1">
      <c r="A200" s="84" t="s">
        <v>167</v>
      </c>
      <c r="B200" s="85"/>
      <c r="C200" s="86" t="s">
        <v>166</v>
      </c>
      <c r="D200" s="107"/>
      <c r="E200" s="108">
        <v>7000</v>
      </c>
    </row>
    <row r="201" spans="1:5" s="87" customFormat="1" ht="15" customHeight="1" thickBot="1">
      <c r="A201" s="227" t="s">
        <v>24</v>
      </c>
      <c r="B201" s="228"/>
      <c r="C201" s="229" t="s">
        <v>23</v>
      </c>
      <c r="D201" s="230"/>
      <c r="E201" s="231">
        <v>2440</v>
      </c>
    </row>
    <row r="202" spans="1:5" s="87" customFormat="1" ht="18" customHeight="1" thickBot="1">
      <c r="A202" s="63" t="s">
        <v>81</v>
      </c>
      <c r="B202" s="58"/>
      <c r="C202" s="64"/>
      <c r="D202" s="56">
        <f>SUM(D203)</f>
        <v>9000</v>
      </c>
      <c r="E202" s="57">
        <f>SUM(E203+E207+E209+E211)</f>
        <v>19700</v>
      </c>
    </row>
    <row r="203" spans="1:5" ht="15.75" customHeight="1">
      <c r="A203" s="77" t="s">
        <v>26</v>
      </c>
      <c r="B203" s="78" t="s">
        <v>25</v>
      </c>
      <c r="C203" s="106"/>
      <c r="D203" s="79">
        <f>SUM(D204:D206)</f>
        <v>9000</v>
      </c>
      <c r="E203" s="80">
        <f>SUM(E204:E205)</f>
        <v>8000</v>
      </c>
    </row>
    <row r="204" spans="1:5" s="87" customFormat="1" ht="15.75" customHeight="1">
      <c r="A204" s="84" t="s">
        <v>167</v>
      </c>
      <c r="B204" s="85"/>
      <c r="C204" s="86" t="s">
        <v>166</v>
      </c>
      <c r="D204" s="107">
        <v>8000</v>
      </c>
      <c r="E204" s="108"/>
    </row>
    <row r="205" spans="1:5" s="87" customFormat="1" ht="15.75" customHeight="1">
      <c r="A205" s="156" t="s">
        <v>80</v>
      </c>
      <c r="B205" s="157"/>
      <c r="C205" s="158" t="s">
        <v>42</v>
      </c>
      <c r="D205" s="159"/>
      <c r="E205" s="160">
        <v>8000</v>
      </c>
    </row>
    <row r="206" spans="1:5" ht="16.5" customHeight="1">
      <c r="A206" s="221" t="s">
        <v>75</v>
      </c>
      <c r="B206" s="222"/>
      <c r="C206" s="223" t="s">
        <v>22</v>
      </c>
      <c r="D206" s="224">
        <v>1000</v>
      </c>
      <c r="E206" s="225"/>
    </row>
    <row r="207" spans="1:5" s="65" customFormat="1" ht="16.5" customHeight="1">
      <c r="A207" s="66" t="s">
        <v>125</v>
      </c>
      <c r="B207" s="67" t="s">
        <v>124</v>
      </c>
      <c r="C207" s="68"/>
      <c r="D207" s="69"/>
      <c r="E207" s="70">
        <f>SUM(E208)</f>
        <v>7000</v>
      </c>
    </row>
    <row r="208" spans="1:5" ht="16.5" customHeight="1">
      <c r="A208" s="119" t="s">
        <v>168</v>
      </c>
      <c r="B208" s="115"/>
      <c r="C208" s="116" t="s">
        <v>166</v>
      </c>
      <c r="D208" s="117"/>
      <c r="E208" s="118">
        <v>7000</v>
      </c>
    </row>
    <row r="209" spans="1:5" s="65" customFormat="1" ht="16.5" customHeight="1">
      <c r="A209" s="66" t="s">
        <v>170</v>
      </c>
      <c r="B209" s="67" t="s">
        <v>169</v>
      </c>
      <c r="C209" s="68"/>
      <c r="D209" s="69"/>
      <c r="E209" s="70">
        <f>SUM(E210)</f>
        <v>2500</v>
      </c>
    </row>
    <row r="210" spans="1:5" ht="16.5" customHeight="1">
      <c r="A210" s="119" t="s">
        <v>24</v>
      </c>
      <c r="B210" s="115"/>
      <c r="C210" s="116" t="s">
        <v>23</v>
      </c>
      <c r="D210" s="117"/>
      <c r="E210" s="118">
        <v>2500</v>
      </c>
    </row>
    <row r="211" spans="1:5" s="65" customFormat="1" ht="16.5" customHeight="1">
      <c r="A211" s="66" t="s">
        <v>40</v>
      </c>
      <c r="B211" s="67" t="s">
        <v>211</v>
      </c>
      <c r="C211" s="68"/>
      <c r="D211" s="69"/>
      <c r="E211" s="70">
        <v>2200</v>
      </c>
    </row>
    <row r="212" spans="1:5" ht="16.5" customHeight="1" thickBot="1">
      <c r="A212" s="100"/>
      <c r="B212" s="88"/>
      <c r="C212" s="101" t="s">
        <v>166</v>
      </c>
      <c r="D212" s="89"/>
      <c r="E212" s="90">
        <v>2200</v>
      </c>
    </row>
    <row r="213" spans="1:5" s="93" customFormat="1" ht="18.75" customHeight="1" thickBot="1">
      <c r="A213" s="92" t="s">
        <v>171</v>
      </c>
      <c r="B213" s="81"/>
      <c r="C213" s="105"/>
      <c r="D213" s="82">
        <f>SUM(D214)</f>
        <v>3953</v>
      </c>
      <c r="E213" s="83">
        <f>SUM(E214)</f>
        <v>12300</v>
      </c>
    </row>
    <row r="214" spans="1:33" s="242" customFormat="1" ht="16.5" customHeight="1">
      <c r="A214" s="77" t="s">
        <v>40</v>
      </c>
      <c r="B214" s="78" t="s">
        <v>127</v>
      </c>
      <c r="C214" s="106"/>
      <c r="D214" s="79">
        <f>SUM(D215:D220)</f>
        <v>3953</v>
      </c>
      <c r="E214" s="75">
        <f>SUM(E215:E220)</f>
        <v>12300</v>
      </c>
      <c r="F214" s="276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</row>
    <row r="215" spans="1:5" ht="16.5" customHeight="1">
      <c r="A215" s="84" t="s">
        <v>79</v>
      </c>
      <c r="B215" s="85"/>
      <c r="C215" s="86" t="s">
        <v>41</v>
      </c>
      <c r="D215" s="107"/>
      <c r="E215" s="108">
        <v>10000</v>
      </c>
    </row>
    <row r="216" spans="1:5" ht="16.5" customHeight="1">
      <c r="A216" s="94" t="s">
        <v>80</v>
      </c>
      <c r="B216" s="95"/>
      <c r="C216" s="96" t="s">
        <v>42</v>
      </c>
      <c r="D216" s="97"/>
      <c r="E216" s="98">
        <v>2000</v>
      </c>
    </row>
    <row r="217" spans="1:5" ht="16.5" customHeight="1">
      <c r="A217" s="94" t="s">
        <v>172</v>
      </c>
      <c r="B217" s="95"/>
      <c r="C217" s="96" t="s">
        <v>43</v>
      </c>
      <c r="D217" s="97"/>
      <c r="E217" s="98">
        <v>300</v>
      </c>
    </row>
    <row r="218" spans="1:5" ht="16.5" customHeight="1">
      <c r="A218" s="94" t="s">
        <v>173</v>
      </c>
      <c r="B218" s="95"/>
      <c r="C218" s="96" t="s">
        <v>73</v>
      </c>
      <c r="D218" s="97">
        <v>1000</v>
      </c>
      <c r="E218" s="98"/>
    </row>
    <row r="219" spans="1:5" ht="16.5" customHeight="1">
      <c r="A219" s="94" t="s">
        <v>39</v>
      </c>
      <c r="B219" s="95"/>
      <c r="C219" s="96" t="s">
        <v>37</v>
      </c>
      <c r="D219" s="97">
        <v>400</v>
      </c>
      <c r="E219" s="98"/>
    </row>
    <row r="220" spans="1:5" ht="16.5" customHeight="1" thickBot="1">
      <c r="A220" s="164" t="s">
        <v>55</v>
      </c>
      <c r="B220" s="102"/>
      <c r="C220" s="109" t="s">
        <v>54</v>
      </c>
      <c r="D220" s="103">
        <v>2553</v>
      </c>
      <c r="E220" s="104"/>
    </row>
    <row r="221" spans="1:5" s="93" customFormat="1" ht="20.25" customHeight="1" thickBot="1">
      <c r="A221" s="92" t="s">
        <v>190</v>
      </c>
      <c r="B221" s="81"/>
      <c r="C221" s="105"/>
      <c r="D221" s="82">
        <f>SUM(D222)</f>
        <v>4650</v>
      </c>
      <c r="E221" s="83"/>
    </row>
    <row r="222" spans="1:5" s="65" customFormat="1" ht="16.5" customHeight="1">
      <c r="A222" s="71" t="s">
        <v>192</v>
      </c>
      <c r="B222" s="72" t="s">
        <v>191</v>
      </c>
      <c r="C222" s="73"/>
      <c r="D222" s="74">
        <f>SUM(D223:D224)</f>
        <v>4650</v>
      </c>
      <c r="E222" s="75"/>
    </row>
    <row r="223" spans="1:5" ht="16.5" customHeight="1">
      <c r="A223" s="84" t="s">
        <v>79</v>
      </c>
      <c r="B223" s="85"/>
      <c r="C223" s="86" t="s">
        <v>41</v>
      </c>
      <c r="D223" s="107">
        <v>4000</v>
      </c>
      <c r="E223" s="108"/>
    </row>
    <row r="224" spans="1:5" ht="16.5" customHeight="1" thickBot="1">
      <c r="A224" s="100" t="s">
        <v>184</v>
      </c>
      <c r="B224" s="88"/>
      <c r="C224" s="101" t="s">
        <v>183</v>
      </c>
      <c r="D224" s="89">
        <v>650</v>
      </c>
      <c r="E224" s="90"/>
    </row>
    <row r="225" spans="1:5" s="93" customFormat="1" ht="18" customHeight="1" thickBot="1">
      <c r="A225" s="92" t="s">
        <v>49</v>
      </c>
      <c r="B225" s="81"/>
      <c r="C225" s="105"/>
      <c r="D225" s="82">
        <f>SUM(D226+D234+D236+D238+D241+D243)</f>
        <v>119500</v>
      </c>
      <c r="E225" s="83">
        <f>SUM(E226+E234+E236+E238+E241+E243)</f>
        <v>37000</v>
      </c>
    </row>
    <row r="226" spans="1:5" s="65" customFormat="1" ht="17.25" customHeight="1">
      <c r="A226" s="203" t="s">
        <v>174</v>
      </c>
      <c r="B226" s="72" t="s">
        <v>50</v>
      </c>
      <c r="C226" s="73"/>
      <c r="D226" s="74">
        <f>SUM(D227)</f>
        <v>100000</v>
      </c>
      <c r="E226" s="75">
        <f>SUM(E227)</f>
        <v>22500</v>
      </c>
    </row>
    <row r="227" spans="1:5" s="87" customFormat="1" ht="17.25" customHeight="1" thickBot="1">
      <c r="A227" s="267" t="s">
        <v>13</v>
      </c>
      <c r="B227" s="268"/>
      <c r="C227" s="269" t="s">
        <v>12</v>
      </c>
      <c r="D227" s="270">
        <v>100000</v>
      </c>
      <c r="E227" s="271">
        <v>22500</v>
      </c>
    </row>
    <row r="228" spans="1:5" s="87" customFormat="1" ht="17.25" customHeight="1" thickTop="1">
      <c r="A228" s="249"/>
      <c r="B228" s="250"/>
      <c r="C228" s="250"/>
      <c r="D228" s="251"/>
      <c r="E228" s="251"/>
    </row>
    <row r="229" spans="1:5" s="87" customFormat="1" ht="17.25" customHeight="1">
      <c r="A229" s="161"/>
      <c r="B229" s="162"/>
      <c r="C229" s="162"/>
      <c r="D229" s="163"/>
      <c r="E229" s="163"/>
    </row>
    <row r="230" spans="1:5" s="87" customFormat="1" ht="17.25" customHeight="1">
      <c r="A230" s="161"/>
      <c r="B230" s="162"/>
      <c r="C230" s="162"/>
      <c r="D230" s="163"/>
      <c r="E230" s="163"/>
    </row>
    <row r="231" spans="1:5" s="87" customFormat="1" ht="17.25" customHeight="1">
      <c r="A231" s="161"/>
      <c r="B231" s="165" t="s">
        <v>213</v>
      </c>
      <c r="C231" s="162"/>
      <c r="D231" s="163"/>
      <c r="E231" s="163"/>
    </row>
    <row r="232" spans="1:5" s="87" customFormat="1" ht="17.25" customHeight="1" thickBot="1">
      <c r="A232" s="252"/>
      <c r="B232" s="253"/>
      <c r="C232" s="253"/>
      <c r="D232" s="254"/>
      <c r="E232" s="254"/>
    </row>
    <row r="233" spans="1:5" s="87" customFormat="1" ht="17.25" customHeight="1" thickBot="1" thickTop="1">
      <c r="A233" s="272">
        <v>1</v>
      </c>
      <c r="B233" s="273" t="s">
        <v>52</v>
      </c>
      <c r="C233" s="273" t="s">
        <v>212</v>
      </c>
      <c r="D233" s="274">
        <v>5</v>
      </c>
      <c r="E233" s="275">
        <v>6</v>
      </c>
    </row>
    <row r="234" spans="1:5" s="65" customFormat="1" ht="17.25" customHeight="1" thickTop="1">
      <c r="A234" s="204" t="s">
        <v>176</v>
      </c>
      <c r="B234" s="78" t="s">
        <v>175</v>
      </c>
      <c r="C234" s="106"/>
      <c r="D234" s="79">
        <f>SUM(D235)</f>
        <v>5000</v>
      </c>
      <c r="E234" s="80"/>
    </row>
    <row r="235" spans="1:5" s="87" customFormat="1" ht="17.25" customHeight="1">
      <c r="A235" s="121" t="s">
        <v>24</v>
      </c>
      <c r="B235" s="115"/>
      <c r="C235" s="116" t="s">
        <v>23</v>
      </c>
      <c r="D235" s="117">
        <v>5000</v>
      </c>
      <c r="E235" s="118"/>
    </row>
    <row r="236" spans="1:5" s="93" customFormat="1" ht="16.5" customHeight="1">
      <c r="A236" s="204" t="s">
        <v>131</v>
      </c>
      <c r="B236" s="78" t="s">
        <v>130</v>
      </c>
      <c r="C236" s="106"/>
      <c r="D236" s="79">
        <f>SUM(D237)</f>
        <v>10000</v>
      </c>
      <c r="E236" s="80"/>
    </row>
    <row r="237" spans="1:5" s="226" customFormat="1" ht="17.25" customHeight="1">
      <c r="A237" s="121" t="s">
        <v>75</v>
      </c>
      <c r="B237" s="115"/>
      <c r="C237" s="116" t="s">
        <v>22</v>
      </c>
      <c r="D237" s="117">
        <v>10000</v>
      </c>
      <c r="E237" s="118"/>
    </row>
    <row r="238" spans="1:5" s="93" customFormat="1" ht="18" customHeight="1">
      <c r="A238" s="204" t="s">
        <v>141</v>
      </c>
      <c r="B238" s="78" t="s">
        <v>140</v>
      </c>
      <c r="C238" s="106"/>
      <c r="D238" s="79">
        <f>SUM(D239)</f>
        <v>2000</v>
      </c>
      <c r="E238" s="80">
        <f>SUM(E240)</f>
        <v>2000</v>
      </c>
    </row>
    <row r="239" spans="1:5" s="226" customFormat="1" ht="18" customHeight="1">
      <c r="A239" s="205" t="s">
        <v>75</v>
      </c>
      <c r="B239" s="85"/>
      <c r="C239" s="86" t="s">
        <v>22</v>
      </c>
      <c r="D239" s="107">
        <v>2000</v>
      </c>
      <c r="E239" s="108"/>
    </row>
    <row r="240" spans="1:5" s="93" customFormat="1" ht="18" customHeight="1">
      <c r="A240" s="243" t="s">
        <v>24</v>
      </c>
      <c r="B240" s="222"/>
      <c r="C240" s="223" t="s">
        <v>23</v>
      </c>
      <c r="D240" s="224"/>
      <c r="E240" s="225">
        <v>2000</v>
      </c>
    </row>
    <row r="241" spans="1:5" s="93" customFormat="1" ht="18" customHeight="1">
      <c r="A241" s="216" t="s">
        <v>142</v>
      </c>
      <c r="B241" s="182" t="s">
        <v>135</v>
      </c>
      <c r="C241" s="183"/>
      <c r="D241" s="184"/>
      <c r="E241" s="185">
        <f>SUM(E242)</f>
        <v>10000</v>
      </c>
    </row>
    <row r="242" spans="1:5" s="93" customFormat="1" ht="18" customHeight="1">
      <c r="A242" s="244" t="s">
        <v>75</v>
      </c>
      <c r="B242" s="111"/>
      <c r="C242" s="112" t="s">
        <v>22</v>
      </c>
      <c r="D242" s="113"/>
      <c r="E242" s="114">
        <v>10000</v>
      </c>
    </row>
    <row r="243" spans="1:5" s="93" customFormat="1" ht="18" customHeight="1">
      <c r="A243" s="204" t="s">
        <v>11</v>
      </c>
      <c r="B243" s="78" t="s">
        <v>86</v>
      </c>
      <c r="C243" s="106"/>
      <c r="D243" s="79">
        <f>SUM(D244)</f>
        <v>2500</v>
      </c>
      <c r="E243" s="80">
        <f>SUM(E245)</f>
        <v>2500</v>
      </c>
    </row>
    <row r="244" spans="1:5" s="226" customFormat="1" ht="18" customHeight="1">
      <c r="A244" s="205" t="s">
        <v>75</v>
      </c>
      <c r="B244" s="85"/>
      <c r="C244" s="86" t="s">
        <v>22</v>
      </c>
      <c r="D244" s="107">
        <v>2500</v>
      </c>
      <c r="E244" s="108"/>
    </row>
    <row r="245" spans="1:5" s="93" customFormat="1" ht="18" customHeight="1" thickBot="1">
      <c r="A245" s="176" t="s">
        <v>24</v>
      </c>
      <c r="B245" s="88"/>
      <c r="C245" s="101" t="s">
        <v>23</v>
      </c>
      <c r="D245" s="89"/>
      <c r="E245" s="90">
        <v>2500</v>
      </c>
    </row>
    <row r="246" spans="1:5" s="65" customFormat="1" ht="18.75" customHeight="1" thickBot="1">
      <c r="A246" s="92" t="s">
        <v>83</v>
      </c>
      <c r="B246" s="81"/>
      <c r="C246" s="81"/>
      <c r="D246" s="82">
        <f>SUM(D247)</f>
        <v>600000</v>
      </c>
      <c r="E246" s="83">
        <f>SUM(E247+E250)</f>
        <v>13400</v>
      </c>
    </row>
    <row r="247" spans="1:5" s="65" customFormat="1" ht="18" customHeight="1">
      <c r="A247" s="71" t="s">
        <v>177</v>
      </c>
      <c r="B247" s="72" t="s">
        <v>82</v>
      </c>
      <c r="C247" s="72"/>
      <c r="D247" s="74">
        <f>SUM(D249)</f>
        <v>600000</v>
      </c>
      <c r="E247" s="75">
        <f>SUM(E248:E249)</f>
        <v>1000</v>
      </c>
    </row>
    <row r="248" spans="1:5" s="87" customFormat="1" ht="18" customHeight="1">
      <c r="A248" s="84" t="s">
        <v>204</v>
      </c>
      <c r="B248" s="85"/>
      <c r="C248" s="85" t="s">
        <v>203</v>
      </c>
      <c r="D248" s="107"/>
      <c r="E248" s="108">
        <v>1000</v>
      </c>
    </row>
    <row r="249" spans="1:5" s="87" customFormat="1" ht="16.5" customHeight="1">
      <c r="A249" s="100" t="s">
        <v>13</v>
      </c>
      <c r="B249" s="88"/>
      <c r="C249" s="88" t="s">
        <v>12</v>
      </c>
      <c r="D249" s="89">
        <v>600000</v>
      </c>
      <c r="E249" s="90"/>
    </row>
    <row r="250" spans="1:5" s="65" customFormat="1" ht="16.5" customHeight="1">
      <c r="A250" s="66" t="s">
        <v>85</v>
      </c>
      <c r="B250" s="67" t="s">
        <v>84</v>
      </c>
      <c r="C250" s="67"/>
      <c r="D250" s="69"/>
      <c r="E250" s="70">
        <f>SUM(E251:E252)</f>
        <v>12400</v>
      </c>
    </row>
    <row r="251" spans="1:5" s="7" customFormat="1" ht="16.5" customHeight="1">
      <c r="A251" s="156" t="s">
        <v>79</v>
      </c>
      <c r="B251" s="157"/>
      <c r="C251" s="157" t="s">
        <v>41</v>
      </c>
      <c r="D251" s="159"/>
      <c r="E251" s="160">
        <v>10300</v>
      </c>
    </row>
    <row r="252" spans="1:5" s="7" customFormat="1" ht="16.5" customHeight="1" thickBot="1">
      <c r="A252" s="245" t="s">
        <v>80</v>
      </c>
      <c r="B252" s="246"/>
      <c r="C252" s="246" t="s">
        <v>42</v>
      </c>
      <c r="D252" s="247"/>
      <c r="E252" s="248">
        <v>2100</v>
      </c>
    </row>
    <row r="253" spans="1:5" s="7" customFormat="1" ht="21.75" customHeight="1" thickBot="1" thickTop="1">
      <c r="A253" s="92" t="s">
        <v>89</v>
      </c>
      <c r="B253" s="81"/>
      <c r="C253" s="81"/>
      <c r="D253" s="82">
        <f>SUM(D254)</f>
        <v>270000</v>
      </c>
      <c r="E253" s="83">
        <f>SUM(E256)</f>
        <v>3900</v>
      </c>
    </row>
    <row r="254" spans="1:5" s="155" customFormat="1" ht="17.25" customHeight="1">
      <c r="A254" s="71" t="s">
        <v>91</v>
      </c>
      <c r="B254" s="72" t="s">
        <v>90</v>
      </c>
      <c r="C254" s="72"/>
      <c r="D254" s="74">
        <f>SUM(D255)</f>
        <v>270000</v>
      </c>
      <c r="E254" s="75"/>
    </row>
    <row r="255" spans="1:5" s="87" customFormat="1" ht="18" customHeight="1">
      <c r="A255" s="119" t="s">
        <v>13</v>
      </c>
      <c r="B255" s="115"/>
      <c r="C255" s="115" t="s">
        <v>12</v>
      </c>
      <c r="D255" s="117">
        <v>270000</v>
      </c>
      <c r="E255" s="118"/>
    </row>
    <row r="256" spans="1:5" s="7" customFormat="1" ht="16.5" customHeight="1">
      <c r="A256" s="77" t="s">
        <v>139</v>
      </c>
      <c r="B256" s="78" t="s">
        <v>137</v>
      </c>
      <c r="C256" s="78"/>
      <c r="D256" s="79"/>
      <c r="E256" s="80">
        <f>SUM(E257:E258)</f>
        <v>3900</v>
      </c>
    </row>
    <row r="257" spans="1:5" s="87" customFormat="1" ht="16.5" customHeight="1">
      <c r="A257" s="84" t="s">
        <v>75</v>
      </c>
      <c r="B257" s="85"/>
      <c r="C257" s="85" t="s">
        <v>22</v>
      </c>
      <c r="D257" s="107"/>
      <c r="E257" s="108">
        <v>2500</v>
      </c>
    </row>
    <row r="258" spans="1:5" s="87" customFormat="1" ht="16.5" customHeight="1" thickBot="1">
      <c r="A258" s="100" t="s">
        <v>143</v>
      </c>
      <c r="B258" s="88"/>
      <c r="C258" s="88" t="s">
        <v>19</v>
      </c>
      <c r="D258" s="89"/>
      <c r="E258" s="90">
        <v>1400</v>
      </c>
    </row>
    <row r="259" spans="1:5" s="7" customFormat="1" ht="24" customHeight="1" thickBot="1" thickTop="1">
      <c r="A259" s="59" t="s">
        <v>7</v>
      </c>
      <c r="B259" s="60"/>
      <c r="C259" s="60"/>
      <c r="D259" s="258">
        <f>SUM(D124+D127+D130+D133+D136+D142+D154+D158+D161+D198+D202+D213+D221+D225+D246+D253)</f>
        <v>1578543.88</v>
      </c>
      <c r="E259" s="186">
        <f>+SUM(E124+E127+E130+E133+E136+E142+E154+E158+E161+E198+E202+E213+E221+E225+E246+E253)</f>
        <v>183831</v>
      </c>
    </row>
    <row r="260" spans="1:5" s="7" customFormat="1" ht="16.5" customHeight="1" thickTop="1">
      <c r="A260"/>
      <c r="B260"/>
      <c r="C260"/>
      <c r="D260"/>
      <c r="E260"/>
    </row>
    <row r="261" spans="1:5" s="7" customFormat="1" ht="16.5" customHeight="1">
      <c r="A261"/>
      <c r="B261"/>
      <c r="C261"/>
      <c r="D261"/>
      <c r="E261"/>
    </row>
    <row r="262" spans="1:5" s="7" customFormat="1" ht="16.5" customHeight="1">
      <c r="A262"/>
      <c r="B262"/>
      <c r="C262"/>
      <c r="D262"/>
      <c r="E262"/>
    </row>
    <row r="263" spans="1:5" s="7" customFormat="1" ht="16.5" customHeight="1">
      <c r="A263"/>
      <c r="B263"/>
      <c r="C263"/>
      <c r="E263"/>
    </row>
    <row r="264" spans="1:5" s="7" customFormat="1" ht="16.5" customHeight="1">
      <c r="A264"/>
      <c r="B264"/>
      <c r="C264"/>
      <c r="D264"/>
      <c r="E264" s="76"/>
    </row>
    <row r="265" spans="1:5" s="65" customFormat="1" ht="16.5" customHeight="1">
      <c r="A265"/>
      <c r="B265"/>
      <c r="C265"/>
      <c r="D265"/>
      <c r="E265"/>
    </row>
    <row r="266" spans="1:5" s="7" customFormat="1" ht="16.5" customHeight="1">
      <c r="A266"/>
      <c r="B266"/>
      <c r="C266"/>
      <c r="D266"/>
      <c r="E266"/>
    </row>
    <row r="267" spans="1:5" s="65" customFormat="1" ht="16.5" customHeight="1">
      <c r="A267"/>
      <c r="B267"/>
      <c r="C267"/>
      <c r="D267"/>
      <c r="E267"/>
    </row>
    <row r="268" spans="1:5" s="7" customFormat="1" ht="16.5" customHeight="1">
      <c r="A268"/>
      <c r="B268"/>
      <c r="C268"/>
      <c r="D268"/>
      <c r="E268"/>
    </row>
    <row r="269" spans="1:5" s="7" customFormat="1" ht="16.5" customHeight="1">
      <c r="A269"/>
      <c r="B269"/>
      <c r="C269"/>
      <c r="D269"/>
      <c r="E269"/>
    </row>
    <row r="270" spans="1:5" s="65" customFormat="1" ht="16.5" customHeight="1">
      <c r="A270"/>
      <c r="B270"/>
      <c r="C270"/>
      <c r="D270"/>
      <c r="E270"/>
    </row>
    <row r="271" spans="1:5" s="7" customFormat="1" ht="16.5" customHeight="1">
      <c r="A271"/>
      <c r="B271"/>
      <c r="C271"/>
      <c r="D271"/>
      <c r="E271"/>
    </row>
    <row r="272" spans="1:5" s="7" customFormat="1" ht="16.5" customHeight="1">
      <c r="A272"/>
      <c r="B272"/>
      <c r="C272"/>
      <c r="D272"/>
      <c r="E272"/>
    </row>
    <row r="273" spans="1:5" s="7" customFormat="1" ht="16.5" customHeight="1">
      <c r="A273"/>
      <c r="B273"/>
      <c r="C273"/>
      <c r="D273"/>
      <c r="E273"/>
    </row>
    <row r="274" spans="1:5" s="7" customFormat="1" ht="16.5" customHeight="1">
      <c r="A274"/>
      <c r="B274"/>
      <c r="C274"/>
      <c r="D274"/>
      <c r="E274"/>
    </row>
    <row r="275" spans="1:5" s="7" customFormat="1" ht="16.5" customHeight="1">
      <c r="A275"/>
      <c r="B275"/>
      <c r="C275"/>
      <c r="D275"/>
      <c r="E275"/>
    </row>
    <row r="276" spans="1:5" s="7" customFormat="1" ht="16.5" customHeight="1">
      <c r="A276"/>
      <c r="B276"/>
      <c r="C276"/>
      <c r="D276"/>
      <c r="E276"/>
    </row>
    <row r="277" spans="1:5" s="4" customFormat="1" ht="17.25" customHeight="1">
      <c r="A277"/>
      <c r="B277"/>
      <c r="C277"/>
      <c r="D277"/>
      <c r="E277"/>
    </row>
    <row r="278" spans="1:5" s="87" customFormat="1" ht="14.25" customHeight="1">
      <c r="A278"/>
      <c r="B278"/>
      <c r="C278"/>
      <c r="D278"/>
      <c r="E278"/>
    </row>
    <row r="279" spans="1:5" s="87" customFormat="1" ht="14.25" customHeight="1">
      <c r="A279"/>
      <c r="B279"/>
      <c r="C279"/>
      <c r="D279"/>
      <c r="E279"/>
    </row>
    <row r="280" spans="1:5" s="87" customFormat="1" ht="14.25" customHeight="1">
      <c r="A280"/>
      <c r="B280"/>
      <c r="C280"/>
      <c r="D280"/>
      <c r="E280"/>
    </row>
    <row r="281" spans="1:5" s="87" customFormat="1" ht="14.25" customHeight="1">
      <c r="A281"/>
      <c r="B281"/>
      <c r="C281"/>
      <c r="D281"/>
      <c r="E281"/>
    </row>
    <row r="282" spans="1:5" s="87" customFormat="1" ht="14.25" customHeight="1">
      <c r="A282"/>
      <c r="B282"/>
      <c r="C282"/>
      <c r="D282"/>
      <c r="E282"/>
    </row>
    <row r="283" spans="1:5" s="87" customFormat="1" ht="14.25" customHeight="1">
      <c r="A283"/>
      <c r="B283"/>
      <c r="C283"/>
      <c r="D283"/>
      <c r="E283"/>
    </row>
    <row r="284" spans="1:5" s="65" customFormat="1" ht="14.25" customHeight="1">
      <c r="A284" s="9"/>
      <c r="B284" s="9"/>
      <c r="C284" s="9"/>
      <c r="D284" s="10"/>
      <c r="E284" s="10"/>
    </row>
    <row r="285" spans="1:5" s="87" customFormat="1" ht="14.25" customHeight="1">
      <c r="A285" s="9"/>
      <c r="B285" s="9"/>
      <c r="C285" s="9"/>
      <c r="D285" s="10"/>
      <c r="E285" s="10"/>
    </row>
    <row r="286" spans="1:5" s="65" customFormat="1" ht="14.25" customHeight="1">
      <c r="A286" s="9"/>
      <c r="B286" s="9"/>
      <c r="C286" s="9"/>
      <c r="D286" s="10"/>
      <c r="E286" s="10"/>
    </row>
    <row r="287" spans="1:5" s="87" customFormat="1" ht="14.25" customHeight="1">
      <c r="A287" s="9"/>
      <c r="B287" s="9"/>
      <c r="C287" s="9"/>
      <c r="D287" s="10"/>
      <c r="E287" s="10"/>
    </row>
    <row r="288" spans="1:5" s="93" customFormat="1" ht="18.75" customHeight="1">
      <c r="A288" s="9"/>
      <c r="B288" s="9"/>
      <c r="C288" s="9"/>
      <c r="D288" s="10"/>
      <c r="E288" s="10"/>
    </row>
    <row r="289" spans="1:5" s="65" customFormat="1" ht="14.25" customHeight="1">
      <c r="A289" s="9"/>
      <c r="B289" s="9"/>
      <c r="C289" s="9"/>
      <c r="D289" s="10"/>
      <c r="E289" s="10"/>
    </row>
    <row r="290" spans="1:5" s="87" customFormat="1" ht="14.25" customHeight="1">
      <c r="A290" s="9"/>
      <c r="B290" s="9"/>
      <c r="C290" s="9"/>
      <c r="D290" s="10"/>
      <c r="E290" s="10"/>
    </row>
    <row r="291" spans="1:5" s="87" customFormat="1" ht="14.25" customHeight="1">
      <c r="A291" s="9"/>
      <c r="B291" s="9"/>
      <c r="C291" s="9"/>
      <c r="D291" s="10"/>
      <c r="E291" s="10"/>
    </row>
    <row r="292" spans="1:5" s="87" customFormat="1" ht="14.25" customHeight="1">
      <c r="A292" s="9"/>
      <c r="B292" s="9"/>
      <c r="C292" s="9"/>
      <c r="D292" s="10"/>
      <c r="E292" s="10"/>
    </row>
    <row r="293" spans="1:5" s="87" customFormat="1" ht="14.25" customHeight="1">
      <c r="A293" s="9"/>
      <c r="B293" s="9"/>
      <c r="C293" s="9"/>
      <c r="D293" s="10"/>
      <c r="E293" s="10"/>
    </row>
    <row r="294" spans="1:5" s="93" customFormat="1" ht="18.75" customHeight="1">
      <c r="A294" s="9"/>
      <c r="B294" s="9"/>
      <c r="C294" s="9"/>
      <c r="D294" s="10"/>
      <c r="E294" s="10"/>
    </row>
    <row r="295" spans="1:5" s="65" customFormat="1" ht="14.25" customHeight="1">
      <c r="A295" s="9"/>
      <c r="B295" s="9"/>
      <c r="C295" s="9"/>
      <c r="D295" s="10"/>
      <c r="E295" s="10"/>
    </row>
    <row r="296" spans="1:5" s="87" customFormat="1" ht="14.25" customHeight="1">
      <c r="A296" s="9"/>
      <c r="B296" s="9"/>
      <c r="C296" s="9"/>
      <c r="D296" s="10"/>
      <c r="E296" s="10"/>
    </row>
    <row r="297" spans="1:5" s="87" customFormat="1" ht="14.25" customHeight="1">
      <c r="A297" s="9"/>
      <c r="B297" s="9"/>
      <c r="C297" s="9"/>
      <c r="D297" s="10"/>
      <c r="E297" s="10"/>
    </row>
    <row r="298" spans="1:5" s="65" customFormat="1" ht="14.25" customHeight="1">
      <c r="A298" s="9"/>
      <c r="B298" s="9"/>
      <c r="C298" s="9"/>
      <c r="D298" s="10"/>
      <c r="E298" s="10"/>
    </row>
    <row r="299" spans="1:5" s="87" customFormat="1" ht="14.25" customHeight="1">
      <c r="A299" s="9"/>
      <c r="B299" s="9"/>
      <c r="C299" s="9"/>
      <c r="D299" s="10"/>
      <c r="E299" s="10"/>
    </row>
    <row r="300" spans="1:5" s="93" customFormat="1" ht="21" customHeight="1">
      <c r="A300" s="9"/>
      <c r="B300" s="9"/>
      <c r="C300" s="9"/>
      <c r="D300" s="10"/>
      <c r="E300" s="10"/>
    </row>
    <row r="301" spans="1:5" s="65" customFormat="1" ht="17.25" customHeight="1">
      <c r="A301" s="9"/>
      <c r="B301" s="9"/>
      <c r="C301" s="9"/>
      <c r="D301" s="10"/>
      <c r="E301" s="10"/>
    </row>
    <row r="302" spans="1:5" s="7" customFormat="1" ht="17.25" customHeight="1">
      <c r="A302" s="29"/>
      <c r="B302" s="29"/>
      <c r="C302" s="29"/>
      <c r="D302" s="30"/>
      <c r="E302" s="30"/>
    </row>
    <row r="303" spans="1:5" s="93" customFormat="1" ht="20.25" customHeight="1">
      <c r="A303" s="29"/>
      <c r="B303" s="29"/>
      <c r="C303" s="29"/>
      <c r="D303" s="30"/>
      <c r="E303" s="30"/>
    </row>
    <row r="304" spans="1:5" s="65" customFormat="1" ht="16.5" customHeight="1">
      <c r="A304" s="9"/>
      <c r="B304" s="9"/>
      <c r="C304" s="9"/>
      <c r="D304" s="10"/>
      <c r="E304" s="10"/>
    </row>
    <row r="305" spans="1:5" s="7" customFormat="1" ht="14.25" customHeight="1">
      <c r="A305" s="31"/>
      <c r="B305" s="9"/>
      <c r="C305" s="9"/>
      <c r="D305" s="10"/>
      <c r="E305" s="10"/>
    </row>
    <row r="306" spans="1:5" s="7" customFormat="1" ht="14.25" customHeight="1">
      <c r="A306" s="9"/>
      <c r="B306" s="9"/>
      <c r="C306" s="9"/>
      <c r="D306" s="10"/>
      <c r="E306" s="10"/>
    </row>
    <row r="307" spans="1:5" s="7" customFormat="1" ht="14.25" customHeight="1">
      <c r="A307" s="9"/>
      <c r="B307" s="9"/>
      <c r="C307" s="9"/>
      <c r="D307" s="10"/>
      <c r="E307" s="10"/>
    </row>
    <row r="308" spans="1:5" s="7" customFormat="1" ht="14.25" customHeight="1">
      <c r="A308" s="11"/>
      <c r="B308" s="38"/>
      <c r="C308" s="39"/>
      <c r="D308" s="40"/>
      <c r="E308" s="40"/>
    </row>
    <row r="309" spans="1:5" ht="20.25" customHeight="1">
      <c r="A309" s="13"/>
      <c r="B309" s="13"/>
      <c r="C309" s="13"/>
      <c r="D309" s="47"/>
      <c r="E309" s="47"/>
    </row>
    <row r="310" spans="1:5" ht="16.5" customHeight="1">
      <c r="A310" s="48"/>
      <c r="B310" s="48"/>
      <c r="C310" s="48"/>
      <c r="D310" s="49"/>
      <c r="E310" s="49"/>
    </row>
    <row r="311" spans="1:5" ht="16.5" customHeight="1">
      <c r="A311" s="41"/>
      <c r="B311" s="42"/>
      <c r="C311" s="41"/>
      <c r="D311" s="43"/>
      <c r="E311" s="43"/>
    </row>
    <row r="312" spans="1:5" ht="16.5" customHeight="1">
      <c r="A312" s="44"/>
      <c r="B312" s="44"/>
      <c r="C312" s="45"/>
      <c r="D312" s="46"/>
      <c r="E312" s="46"/>
    </row>
    <row r="313" spans="1:5" ht="16.5" customHeight="1">
      <c r="A313" s="44"/>
      <c r="B313" s="44"/>
      <c r="C313" s="45"/>
      <c r="D313" s="46"/>
      <c r="E313" s="46"/>
    </row>
    <row r="314" spans="1:5" ht="16.5" customHeight="1">
      <c r="A314" s="14"/>
      <c r="B314" s="14"/>
      <c r="C314" s="14"/>
      <c r="D314" s="17"/>
      <c r="E314" s="17"/>
    </row>
    <row r="315" spans="1:5" ht="16.5" customHeight="1">
      <c r="A315" s="16"/>
      <c r="B315" s="16"/>
      <c r="C315" s="16"/>
      <c r="D315" s="21"/>
      <c r="E315" s="21"/>
    </row>
    <row r="316" spans="1:5" ht="16.5" customHeight="1">
      <c r="A316" s="22"/>
      <c r="B316" s="22"/>
      <c r="C316" s="22"/>
      <c r="D316" s="23"/>
      <c r="E316" s="23"/>
    </row>
    <row r="317" spans="1:5" ht="16.5" customHeight="1">
      <c r="A317" s="16"/>
      <c r="B317" s="16"/>
      <c r="C317" s="16"/>
      <c r="D317" s="21"/>
      <c r="E317" s="21"/>
    </row>
    <row r="318" spans="1:5" ht="16.5" customHeight="1">
      <c r="A318" s="22"/>
      <c r="B318" s="22"/>
      <c r="C318" s="22"/>
      <c r="D318" s="23"/>
      <c r="E318" s="23"/>
    </row>
    <row r="319" spans="1:5" ht="16.5" customHeight="1">
      <c r="A319" s="16"/>
      <c r="B319" s="16"/>
      <c r="C319" s="16"/>
      <c r="D319" s="17"/>
      <c r="E319" s="17"/>
    </row>
    <row r="320" spans="1:5" ht="16.5" customHeight="1">
      <c r="A320" s="16"/>
      <c r="B320" s="16"/>
      <c r="C320" s="16"/>
      <c r="D320" s="21"/>
      <c r="E320" s="21"/>
    </row>
    <row r="321" spans="1:5" ht="16.5" customHeight="1">
      <c r="A321" s="22"/>
      <c r="B321" s="22"/>
      <c r="C321" s="22"/>
      <c r="D321" s="23"/>
      <c r="E321" s="23"/>
    </row>
    <row r="322" spans="1:5" ht="16.5" customHeight="1">
      <c r="A322" s="22"/>
      <c r="B322" s="22"/>
      <c r="C322" s="22"/>
      <c r="D322" s="23"/>
      <c r="E322" s="23"/>
    </row>
    <row r="323" spans="1:5" ht="15.75">
      <c r="A323" s="14"/>
      <c r="B323" s="16"/>
      <c r="C323" s="16"/>
      <c r="D323" s="15"/>
      <c r="E323" s="15"/>
    </row>
    <row r="324" spans="1:5" ht="12.75">
      <c r="A324" s="16"/>
      <c r="B324" s="16"/>
      <c r="C324" s="16"/>
      <c r="D324" s="21"/>
      <c r="E324" s="21"/>
    </row>
    <row r="325" spans="1:5" ht="12.75">
      <c r="A325" s="22"/>
      <c r="B325" s="22"/>
      <c r="C325" s="22"/>
      <c r="D325" s="23"/>
      <c r="E325" s="23"/>
    </row>
    <row r="326" spans="1:5" ht="12.75">
      <c r="A326" s="22"/>
      <c r="B326" s="22"/>
      <c r="C326" s="22"/>
      <c r="D326" s="23"/>
      <c r="E326" s="23"/>
    </row>
    <row r="327" spans="1:5" ht="12.75">
      <c r="A327" s="22"/>
      <c r="B327" s="22"/>
      <c r="C327" s="22"/>
      <c r="D327" s="23"/>
      <c r="E327" s="23"/>
    </row>
    <row r="328" spans="1:5" ht="12.75">
      <c r="A328" s="22"/>
      <c r="B328" s="22"/>
      <c r="C328" s="22"/>
      <c r="D328" s="23"/>
      <c r="E328" s="23"/>
    </row>
    <row r="329" spans="1:5" ht="12.75">
      <c r="A329" s="22"/>
      <c r="B329" s="22"/>
      <c r="C329" s="22"/>
      <c r="D329" s="23"/>
      <c r="E329" s="23"/>
    </row>
    <row r="330" spans="1:5" ht="12.75">
      <c r="A330" s="16"/>
      <c r="B330" s="16"/>
      <c r="C330" s="16"/>
      <c r="D330" s="21"/>
      <c r="E330" s="21"/>
    </row>
    <row r="331" spans="1:5" ht="12.75">
      <c r="A331" s="22"/>
      <c r="B331" s="22"/>
      <c r="C331" s="22"/>
      <c r="D331" s="23"/>
      <c r="E331" s="23"/>
    </row>
    <row r="332" spans="1:5" ht="15">
      <c r="A332" s="14"/>
      <c r="B332" s="14"/>
      <c r="C332" s="14"/>
      <c r="D332" s="17"/>
      <c r="E332" s="17"/>
    </row>
    <row r="333" spans="1:5" ht="12.75">
      <c r="A333" s="16"/>
      <c r="B333" s="16"/>
      <c r="C333" s="16"/>
      <c r="D333" s="21"/>
      <c r="E333" s="21"/>
    </row>
    <row r="334" spans="1:5" ht="12.75">
      <c r="A334" s="22"/>
      <c r="B334" s="22"/>
      <c r="C334" s="22"/>
      <c r="D334" s="23"/>
      <c r="E334" s="23"/>
    </row>
    <row r="335" spans="1:5" ht="12.75">
      <c r="A335" s="22"/>
      <c r="B335" s="22"/>
      <c r="C335" s="22"/>
      <c r="D335" s="23"/>
      <c r="E335" s="23"/>
    </row>
    <row r="336" spans="1:5" ht="15">
      <c r="A336" s="14"/>
      <c r="B336" s="14"/>
      <c r="C336" s="14"/>
      <c r="D336" s="17"/>
      <c r="E336" s="17"/>
    </row>
    <row r="337" spans="1:5" ht="12.75">
      <c r="A337" s="16"/>
      <c r="B337" s="16"/>
      <c r="C337" s="16"/>
      <c r="D337" s="21"/>
      <c r="E337" s="21"/>
    </row>
    <row r="338" spans="1:5" ht="12.75">
      <c r="A338" s="22"/>
      <c r="B338" s="16"/>
      <c r="C338" s="22"/>
      <c r="D338" s="21"/>
      <c r="E338" s="23"/>
    </row>
    <row r="339" spans="1:5" ht="12.75">
      <c r="A339" s="22"/>
      <c r="B339" s="22"/>
      <c r="C339" s="22"/>
      <c r="D339" s="23"/>
      <c r="E339" s="23"/>
    </row>
    <row r="340" spans="1:5" ht="12.75">
      <c r="A340" s="16"/>
      <c r="B340" s="16"/>
      <c r="C340" s="16"/>
      <c r="D340" s="21"/>
      <c r="E340" s="21"/>
    </row>
    <row r="341" spans="1:5" ht="12.75">
      <c r="A341" s="22"/>
      <c r="B341" s="22"/>
      <c r="C341" s="22"/>
      <c r="D341" s="23"/>
      <c r="E341" s="23"/>
    </row>
    <row r="342" spans="1:5" ht="12.75">
      <c r="A342" s="22"/>
      <c r="B342" s="22"/>
      <c r="C342" s="22"/>
      <c r="D342" s="23"/>
      <c r="E342" s="23"/>
    </row>
    <row r="343" spans="1:5" ht="12.75">
      <c r="A343" s="16"/>
      <c r="B343" s="16"/>
      <c r="C343" s="16"/>
      <c r="D343" s="21"/>
      <c r="E343" s="21"/>
    </row>
    <row r="344" spans="1:5" ht="12.75">
      <c r="A344" s="22"/>
      <c r="B344" s="22"/>
      <c r="C344" s="22"/>
      <c r="D344" s="23"/>
      <c r="E344" s="23"/>
    </row>
    <row r="345" spans="1:5" ht="12.75">
      <c r="A345" s="22"/>
      <c r="B345" s="22"/>
      <c r="C345" s="22"/>
      <c r="D345" s="23"/>
      <c r="E345" s="23"/>
    </row>
    <row r="346" spans="1:5" ht="12.75">
      <c r="A346" s="22"/>
      <c r="B346" s="22"/>
      <c r="C346" s="22"/>
      <c r="D346" s="23"/>
      <c r="E346" s="23"/>
    </row>
    <row r="347" spans="1:5" ht="12.75">
      <c r="A347" s="22"/>
      <c r="B347" s="22"/>
      <c r="C347" s="22"/>
      <c r="D347" s="23"/>
      <c r="E347" s="23"/>
    </row>
    <row r="348" spans="1:5" ht="15">
      <c r="A348" s="14"/>
      <c r="B348" s="14"/>
      <c r="C348" s="14"/>
      <c r="D348" s="17"/>
      <c r="E348" s="17"/>
    </row>
    <row r="349" spans="1:5" ht="12.75">
      <c r="A349" s="16"/>
      <c r="B349" s="16"/>
      <c r="C349" s="16"/>
      <c r="D349" s="21"/>
      <c r="E349" s="21"/>
    </row>
    <row r="350" spans="1:5" ht="12.75">
      <c r="A350" s="22"/>
      <c r="B350" s="22"/>
      <c r="C350" s="22"/>
      <c r="D350" s="23"/>
      <c r="E350" s="23"/>
    </row>
    <row r="351" spans="1:5" ht="12.75">
      <c r="A351" s="22"/>
      <c r="B351" s="22"/>
      <c r="C351" s="22"/>
      <c r="D351" s="23"/>
      <c r="E351" s="23"/>
    </row>
    <row r="352" spans="1:5" s="2" customFormat="1" ht="18">
      <c r="A352" s="24"/>
      <c r="B352" s="50"/>
      <c r="C352" s="50"/>
      <c r="D352" s="25"/>
      <c r="E352" s="25"/>
    </row>
    <row r="353" spans="1:5" s="2" customFormat="1" ht="12.75">
      <c r="A353"/>
      <c r="B353"/>
      <c r="C353"/>
      <c r="D353"/>
      <c r="E353"/>
    </row>
    <row r="358" spans="1:5" s="1" customFormat="1" ht="12.75">
      <c r="A358"/>
      <c r="B358"/>
      <c r="C358"/>
      <c r="D358"/>
      <c r="E358"/>
    </row>
    <row r="360" spans="1:5" s="33" customFormat="1" ht="16.5" customHeight="1">
      <c r="A360"/>
      <c r="B360"/>
      <c r="C360"/>
      <c r="D360"/>
      <c r="E360"/>
    </row>
    <row r="361" spans="1:5" s="32" customFormat="1" ht="12.75">
      <c r="A361"/>
      <c r="B361"/>
      <c r="C361"/>
      <c r="D361"/>
      <c r="E361"/>
    </row>
    <row r="362" spans="1:5" s="34" customFormat="1" ht="12.75">
      <c r="A362"/>
      <c r="B362"/>
      <c r="C362"/>
      <c r="D362"/>
      <c r="E362"/>
    </row>
    <row r="363" spans="1:5" s="34" customFormat="1" ht="12.75">
      <c r="A363"/>
      <c r="B363"/>
      <c r="C363"/>
      <c r="D363"/>
      <c r="E363"/>
    </row>
    <row r="364" spans="1:5" s="4" customFormat="1" ht="18" customHeight="1">
      <c r="A364"/>
      <c r="B364"/>
      <c r="C364"/>
      <c r="D364"/>
      <c r="E364"/>
    </row>
    <row r="365" spans="1:5" s="4" customFormat="1" ht="14.25" customHeight="1">
      <c r="A365"/>
      <c r="B365"/>
      <c r="C365"/>
      <c r="D365"/>
      <c r="E365"/>
    </row>
    <row r="366" spans="1:5" s="4" customFormat="1" ht="14.25" customHeight="1">
      <c r="A366"/>
      <c r="B366"/>
      <c r="C366"/>
      <c r="D366"/>
      <c r="E366"/>
    </row>
    <row r="367" spans="1:5" s="1" customFormat="1" ht="15" customHeight="1">
      <c r="A367"/>
      <c r="B367"/>
      <c r="C367"/>
      <c r="D367"/>
      <c r="E367"/>
    </row>
    <row r="369" spans="1:5" s="1" customFormat="1" ht="17.25" customHeight="1">
      <c r="A369"/>
      <c r="B369"/>
      <c r="C369"/>
      <c r="D369"/>
      <c r="E369"/>
    </row>
    <row r="370" spans="1:5" s="1" customFormat="1" ht="14.25" customHeight="1">
      <c r="A370"/>
      <c r="B370"/>
      <c r="C370"/>
      <c r="D370"/>
      <c r="E370"/>
    </row>
    <row r="373" spans="1:5" s="1" customFormat="1" ht="16.5" customHeight="1">
      <c r="A373"/>
      <c r="B373"/>
      <c r="C373"/>
      <c r="D373"/>
      <c r="E373"/>
    </row>
    <row r="374" spans="1:5" s="1" customFormat="1" ht="12.75">
      <c r="A374"/>
      <c r="B374"/>
      <c r="C374"/>
      <c r="D374"/>
      <c r="E374"/>
    </row>
    <row r="380" spans="1:5" s="1" customFormat="1" ht="12.75">
      <c r="A380"/>
      <c r="B380"/>
      <c r="C380"/>
      <c r="D380"/>
      <c r="E380"/>
    </row>
    <row r="382" spans="1:5" s="4" customFormat="1" ht="16.5" customHeight="1">
      <c r="A382"/>
      <c r="B382"/>
      <c r="C382"/>
      <c r="D382"/>
      <c r="E382"/>
    </row>
    <row r="383" spans="1:5" s="1" customFormat="1" ht="14.25" customHeight="1">
      <c r="A383"/>
      <c r="B383"/>
      <c r="C383"/>
      <c r="D383"/>
      <c r="E383"/>
    </row>
    <row r="386" spans="1:5" s="4" customFormat="1" ht="17.25" customHeight="1">
      <c r="A386"/>
      <c r="B386"/>
      <c r="C386"/>
      <c r="D386"/>
      <c r="E386"/>
    </row>
    <row r="387" spans="1:5" s="4" customFormat="1" ht="14.25" customHeight="1">
      <c r="A387"/>
      <c r="B387"/>
      <c r="C387"/>
      <c r="D387"/>
      <c r="E387"/>
    </row>
    <row r="388" spans="1:5" s="4" customFormat="1" ht="14.25" customHeight="1">
      <c r="A388"/>
      <c r="B388"/>
      <c r="C388"/>
      <c r="D388"/>
      <c r="E388"/>
    </row>
    <row r="389" spans="1:5" s="4" customFormat="1" ht="14.25" customHeight="1">
      <c r="A389"/>
      <c r="B389"/>
      <c r="C389"/>
      <c r="D389"/>
      <c r="E389"/>
    </row>
    <row r="390" spans="1:5" s="1" customFormat="1" ht="12.75">
      <c r="A390"/>
      <c r="B390"/>
      <c r="C390"/>
      <c r="D390"/>
      <c r="E390"/>
    </row>
    <row r="393" spans="1:5" s="1" customFormat="1" ht="12.75">
      <c r="A393"/>
      <c r="B393"/>
      <c r="C393"/>
      <c r="D393"/>
      <c r="E393"/>
    </row>
    <row r="394" spans="1:5" s="7" customFormat="1" ht="12.75">
      <c r="A394" s="2"/>
      <c r="B394"/>
      <c r="C394"/>
      <c r="D394"/>
      <c r="E394"/>
    </row>
    <row r="395" ht="12.75">
      <c r="A395" s="2"/>
    </row>
    <row r="396" ht="12.75">
      <c r="A396" s="2"/>
    </row>
    <row r="397" ht="12.75">
      <c r="A397" s="2"/>
    </row>
    <row r="398" spans="1:5" s="4" customFormat="1" ht="16.5" customHeight="1">
      <c r="A398" s="2"/>
      <c r="B398"/>
      <c r="C398"/>
      <c r="D398"/>
      <c r="E398"/>
    </row>
    <row r="399" spans="1:5" s="1" customFormat="1" ht="12.75">
      <c r="A399" s="2"/>
      <c r="B399"/>
      <c r="C399"/>
      <c r="D399"/>
      <c r="E399"/>
    </row>
    <row r="400" ht="12.75">
      <c r="A400" s="2"/>
    </row>
    <row r="402" ht="15.75">
      <c r="A402" s="5"/>
    </row>
    <row r="404" spans="1:5" ht="15">
      <c r="A404" s="11"/>
      <c r="B404" s="12"/>
      <c r="C404" s="12"/>
      <c r="D404" s="12"/>
      <c r="E404" s="12"/>
    </row>
    <row r="405" spans="1:5" ht="12.75">
      <c r="A405" s="13"/>
      <c r="B405" s="13"/>
      <c r="C405" s="13"/>
      <c r="D405" s="13"/>
      <c r="E405" s="13"/>
    </row>
    <row r="406" spans="1:5" ht="15.75">
      <c r="A406" s="14"/>
      <c r="B406" s="14"/>
      <c r="C406" s="14"/>
      <c r="D406" s="15"/>
      <c r="E406" s="15"/>
    </row>
    <row r="407" spans="1:5" ht="15">
      <c r="A407" s="16"/>
      <c r="B407" s="16"/>
      <c r="C407" s="16"/>
      <c r="D407" s="17"/>
      <c r="E407" s="17"/>
    </row>
    <row r="408" spans="1:5" ht="12.75">
      <c r="A408" s="18"/>
      <c r="B408" s="18"/>
      <c r="C408" s="18"/>
      <c r="D408" s="19"/>
      <c r="E408" s="19"/>
    </row>
    <row r="409" spans="1:5" ht="15.75">
      <c r="A409" s="14"/>
      <c r="B409" s="20"/>
      <c r="C409" s="20"/>
      <c r="D409" s="15"/>
      <c r="E409" s="17"/>
    </row>
    <row r="410" spans="1:5" ht="15">
      <c r="A410" s="16"/>
      <c r="B410" s="16"/>
      <c r="C410" s="18"/>
      <c r="D410" s="17"/>
      <c r="E410" s="21"/>
    </row>
    <row r="411" spans="1:5" ht="12.75">
      <c r="A411" s="22"/>
      <c r="B411" s="22"/>
      <c r="C411" s="22"/>
      <c r="D411" s="23"/>
      <c r="E411" s="23"/>
    </row>
    <row r="412" spans="1:5" ht="15" customHeight="1">
      <c r="A412" s="24"/>
      <c r="B412" s="24"/>
      <c r="C412" s="24"/>
      <c r="D412" s="25"/>
      <c r="E412" s="25"/>
    </row>
    <row r="455" spans="1:5" s="7" customFormat="1" ht="13.5" customHeight="1">
      <c r="A455"/>
      <c r="B455"/>
      <c r="C455"/>
      <c r="D455"/>
      <c r="E455"/>
    </row>
    <row r="457" ht="15" customHeight="1"/>
    <row r="459" spans="1:5" s="8" customFormat="1" ht="16.5" customHeight="1">
      <c r="A459"/>
      <c r="B459"/>
      <c r="C459"/>
      <c r="D459"/>
      <c r="E459"/>
    </row>
    <row r="460" ht="15" customHeight="1"/>
    <row r="461" spans="1:5" s="7" customFormat="1" ht="12.75">
      <c r="A461"/>
      <c r="B461"/>
      <c r="C461"/>
      <c r="D461"/>
      <c r="E461"/>
    </row>
  </sheetData>
  <printOptions horizontalCentered="1"/>
  <pageMargins left="0.7874015748031497" right="0.7874015748031497" top="0.3937007874015748" bottom="0.1968503937007874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2004-11-25T08:59:16Z</cp:lastPrinted>
  <dcterms:created xsi:type="dcterms:W3CDTF">1999-11-26T15:34:49Z</dcterms:created>
  <dcterms:modified xsi:type="dcterms:W3CDTF">2004-11-25T08:59:19Z</dcterms:modified>
  <cp:category/>
  <cp:version/>
  <cp:contentType/>
  <cp:contentStatus/>
</cp:coreProperties>
</file>