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<sst xmlns="http://schemas.openxmlformats.org/spreadsheetml/2006/main" count="167" uniqueCount="51">
  <si>
    <t xml:space="preserve">Kwota zadłużenia na </t>
  </si>
  <si>
    <t>A.</t>
  </si>
  <si>
    <t>E.</t>
  </si>
  <si>
    <t>E1.</t>
  </si>
  <si>
    <t xml:space="preserve">       -</t>
  </si>
  <si>
    <t>E2.</t>
  </si>
  <si>
    <t>E3.</t>
  </si>
  <si>
    <t xml:space="preserve">              -</t>
  </si>
  <si>
    <t>E4.</t>
  </si>
  <si>
    <t>E5.</t>
  </si>
  <si>
    <t>E6.</t>
  </si>
  <si>
    <t>E7.</t>
  </si>
  <si>
    <t>E8.</t>
  </si>
  <si>
    <t>E9.</t>
  </si>
  <si>
    <t>Zobowiązania wg tytułów dłużnych</t>
  </si>
  <si>
    <t>( E1  +  E2 + E3 + E5)</t>
  </si>
  <si>
    <t>z tego:</t>
  </si>
  <si>
    <t>emisja papierów wartościowych</t>
  </si>
  <si>
    <t>kredyty i pożyczki</t>
  </si>
  <si>
    <t>przyjęte depozyty</t>
  </si>
  <si>
    <t>w tym:</t>
  </si>
  <si>
    <t>depozyty zbywalne</t>
  </si>
  <si>
    <t>wymagalne zobowiązania</t>
  </si>
  <si>
    <t>jednostek budżetowych</t>
  </si>
  <si>
    <t>w tym z tytułu:</t>
  </si>
  <si>
    <t>dostawy towarów i usług</t>
  </si>
  <si>
    <t xml:space="preserve">składek na ubezpieczenie </t>
  </si>
  <si>
    <t>społeczne i Fund.Pracy</t>
  </si>
  <si>
    <t xml:space="preserve">udzielonych poręczeń </t>
  </si>
  <si>
    <t xml:space="preserve">i gwarancji </t>
  </si>
  <si>
    <t>-</t>
  </si>
  <si>
    <t xml:space="preserve">       Wyszczegółnienie</t>
  </si>
  <si>
    <t>Kwota zadłużenia</t>
  </si>
  <si>
    <t>Planowany</t>
  </si>
  <si>
    <t>kredyt,pożyczka</t>
  </si>
  <si>
    <t xml:space="preserve">                     Planowane dochody Gminy ogółem w latach</t>
  </si>
  <si>
    <t>31 grudnia</t>
  </si>
  <si>
    <t>na dzień</t>
  </si>
  <si>
    <t xml:space="preserve">Załącznik Nr 4 do Budżetu </t>
  </si>
  <si>
    <t xml:space="preserve"> - </t>
  </si>
  <si>
    <t>2003 rok</t>
  </si>
  <si>
    <t>dzień 31.12.2002 r.</t>
  </si>
  <si>
    <t>Gminy Mszczonów na 2003 rok</t>
  </si>
  <si>
    <t xml:space="preserve">          PROGNOZA DŁUGU GMINY MSZCZONÓW NA 31 GRUDNIA 2003 ROKU I LATA NASTĘPNE</t>
  </si>
  <si>
    <t>Planowane kwoty spłat w latach</t>
  </si>
  <si>
    <t>Zobowiązania wg tytułów dłuż.</t>
  </si>
  <si>
    <t>emisja papierów wartościow.</t>
  </si>
  <si>
    <t xml:space="preserve">          PROGNOZA DŁUGU GMINY MSZCZONÓW NA 31 GRUDNIA 2006 ROKU I LATA NASTĘPNE</t>
  </si>
  <si>
    <t>31 grudnia 2006 r.</t>
  </si>
  <si>
    <t>na 31.12.2005 r.</t>
  </si>
  <si>
    <t>Załącznik Nr 4 do Budżetu Gminy Mszczonów na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</si>
</sst>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</fonts>
  <fills count="4">
    <fill>
      <patternFill/>
    </fill>
    <fill>
      <patternFill patternType="gray125"/>
    </fill>
    <fill>
      <patternFill patternType="gray0625">
        <fgColor indexed="8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6" fillId="2" borderId="19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0" borderId="0" xfId="0" applyFont="1" applyAlignment="1">
      <alignment/>
    </xf>
    <xf numFmtId="0" fontId="6" fillId="2" borderId="26" xfId="0" applyFont="1" applyFill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right"/>
    </xf>
    <xf numFmtId="0" fontId="0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0" fillId="0" borderId="16" xfId="0" applyNumberFormat="1" applyBorder="1" applyAlignment="1">
      <alignment/>
    </xf>
    <xf numFmtId="0" fontId="4" fillId="3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4" fillId="0" borderId="33" xfId="0" applyNumberFormat="1" applyFont="1" applyBorder="1" applyAlignment="1">
      <alignment horizontal="right"/>
    </xf>
    <xf numFmtId="0" fontId="0" fillId="0" borderId="34" xfId="0" applyBorder="1" applyAlignment="1">
      <alignment horizontal="lef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0" fillId="0" borderId="33" xfId="0" applyBorder="1" applyAlignment="1">
      <alignment horizontal="left"/>
    </xf>
    <xf numFmtId="3" fontId="0" fillId="0" borderId="37" xfId="0" applyNumberForma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0" fillId="0" borderId="0" xfId="0" applyFont="1" applyAlignment="1">
      <alignment/>
    </xf>
    <xf numFmtId="0" fontId="0" fillId="0" borderId="45" xfId="0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/>
    </xf>
    <xf numFmtId="3" fontId="11" fillId="0" borderId="46" xfId="0" applyNumberFormat="1" applyFont="1" applyBorder="1" applyAlignment="1">
      <alignment/>
    </xf>
    <xf numFmtId="3" fontId="11" fillId="0" borderId="47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35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0" fontId="1" fillId="0" borderId="40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33" xfId="0" applyNumberFormat="1" applyFont="1" applyBorder="1" applyAlignment="1">
      <alignment horizontal="left"/>
    </xf>
    <xf numFmtId="3" fontId="1" fillId="0" borderId="20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1" fillId="0" borderId="4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O67"/>
  <sheetViews>
    <sheetView tabSelected="1" workbookViewId="0" topLeftCell="A1">
      <selection activeCell="G17" sqref="G17"/>
    </sheetView>
  </sheetViews>
  <sheetFormatPr defaultColWidth="9.00390625" defaultRowHeight="12.75"/>
  <cols>
    <col min="1" max="1" width="4.25390625" style="0" customWidth="1"/>
    <col min="3" max="3" width="9.25390625" style="0" bestFit="1" customWidth="1"/>
    <col min="4" max="4" width="6.375" style="0" customWidth="1"/>
    <col min="5" max="5" width="12.375" style="0" customWidth="1"/>
    <col min="6" max="6" width="10.75390625" style="0" customWidth="1"/>
    <col min="7" max="8" width="8.75390625" style="0" customWidth="1"/>
    <col min="11" max="11" width="8.375" style="0" customWidth="1"/>
    <col min="12" max="12" width="9.75390625" style="0" customWidth="1"/>
    <col min="13" max="13" width="8.625" style="0" customWidth="1"/>
    <col min="14" max="14" width="8.375" style="0" customWidth="1"/>
    <col min="15" max="15" width="12.125" style="0" customWidth="1"/>
    <col min="16" max="16" width="9.25390625" style="0" bestFit="1" customWidth="1"/>
  </cols>
  <sheetData>
    <row r="2" spans="9:16" ht="12.75">
      <c r="I2" s="94" t="s">
        <v>50</v>
      </c>
      <c r="J2" s="1"/>
      <c r="K2" s="1"/>
      <c r="L2" s="1"/>
      <c r="M2" s="1"/>
      <c r="N2" s="1"/>
      <c r="O2" s="1"/>
      <c r="P2" s="1"/>
    </row>
    <row r="3" spans="9:16" ht="12.75">
      <c r="I3" s="94"/>
      <c r="J3" s="1"/>
      <c r="K3" s="1"/>
      <c r="L3" s="1"/>
      <c r="M3" s="1"/>
      <c r="N3" s="1"/>
      <c r="O3" s="1"/>
      <c r="P3" s="1"/>
    </row>
    <row r="4" spans="15:16" ht="12.75">
      <c r="O4" s="1"/>
      <c r="P4" s="1"/>
    </row>
    <row r="5" spans="3:16" ht="18">
      <c r="C5" s="2"/>
      <c r="O5" s="1"/>
      <c r="P5" s="1"/>
    </row>
    <row r="6" spans="15:16" ht="12.75">
      <c r="O6" s="1"/>
      <c r="P6" s="1"/>
    </row>
    <row r="7" s="2" customFormat="1" ht="18">
      <c r="A7" s="3" t="s">
        <v>47</v>
      </c>
    </row>
    <row r="8" ht="13.5" thickBot="1"/>
    <row r="9" spans="1:15" ht="12.75">
      <c r="A9" s="93" t="s">
        <v>1</v>
      </c>
      <c r="B9" s="32" t="s">
        <v>35</v>
      </c>
      <c r="C9" s="33"/>
      <c r="D9" s="33"/>
      <c r="E9" s="33"/>
      <c r="F9" s="34"/>
      <c r="G9" s="111">
        <v>2006</v>
      </c>
      <c r="H9" s="111">
        <v>2007</v>
      </c>
      <c r="I9" s="111">
        <v>2008</v>
      </c>
      <c r="J9" s="111">
        <v>2009</v>
      </c>
      <c r="K9" s="111">
        <v>2010</v>
      </c>
      <c r="L9" s="111">
        <v>2011</v>
      </c>
      <c r="M9" s="111">
        <v>2012</v>
      </c>
      <c r="N9" s="111">
        <v>2013</v>
      </c>
      <c r="O9" s="104" t="s">
        <v>32</v>
      </c>
    </row>
    <row r="10" spans="1:15" ht="13.5" thickBot="1">
      <c r="A10" s="15"/>
      <c r="B10" s="35"/>
      <c r="C10" s="35"/>
      <c r="D10" s="35"/>
      <c r="E10" s="35"/>
      <c r="F10" s="36"/>
      <c r="G10" s="112">
        <v>25884327</v>
      </c>
      <c r="H10" s="112">
        <f>G10*1.03</f>
        <v>26660856.810000002</v>
      </c>
      <c r="I10" s="112">
        <f aca="true" t="shared" si="0" ref="I10:N10">H10*1.03</f>
        <v>27460682.514300004</v>
      </c>
      <c r="J10" s="112">
        <f t="shared" si="0"/>
        <v>28284502.989729006</v>
      </c>
      <c r="K10" s="112">
        <f t="shared" si="0"/>
        <v>29133038.079420876</v>
      </c>
      <c r="L10" s="112">
        <f t="shared" si="0"/>
        <v>30007029.2218035</v>
      </c>
      <c r="M10" s="112">
        <f t="shared" si="0"/>
        <v>30907240.09845761</v>
      </c>
      <c r="N10" s="112">
        <f t="shared" si="0"/>
        <v>31834457.30141134</v>
      </c>
      <c r="O10" s="105" t="s">
        <v>37</v>
      </c>
    </row>
    <row r="11" spans="1:15" ht="13.5" thickBot="1">
      <c r="A11" s="14"/>
      <c r="B11" s="37"/>
      <c r="D11" s="8"/>
      <c r="E11" s="100" t="s">
        <v>0</v>
      </c>
      <c r="F11" s="102" t="s">
        <v>33</v>
      </c>
      <c r="G11" s="24"/>
      <c r="H11" s="97" t="s">
        <v>44</v>
      </c>
      <c r="I11" s="95"/>
      <c r="J11" s="95"/>
      <c r="K11" s="95"/>
      <c r="L11" s="95"/>
      <c r="M11" s="95"/>
      <c r="N11" s="95"/>
      <c r="O11" s="106" t="s">
        <v>48</v>
      </c>
    </row>
    <row r="12" spans="1:171" s="10" customFormat="1" ht="13.5" thickBot="1">
      <c r="A12" s="15"/>
      <c r="B12" s="61" t="s">
        <v>31</v>
      </c>
      <c r="D12" s="11"/>
      <c r="E12" s="101" t="s">
        <v>49</v>
      </c>
      <c r="F12" s="103" t="s">
        <v>34</v>
      </c>
      <c r="G12" s="107">
        <v>2006</v>
      </c>
      <c r="H12" s="107">
        <v>2007</v>
      </c>
      <c r="I12" s="107">
        <v>2008</v>
      </c>
      <c r="J12" s="107">
        <v>2009</v>
      </c>
      <c r="K12" s="107">
        <v>2010</v>
      </c>
      <c r="L12" s="107">
        <v>2011</v>
      </c>
      <c r="M12" s="107">
        <v>2012</v>
      </c>
      <c r="N12" s="107">
        <v>2013</v>
      </c>
      <c r="O12" s="108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</row>
    <row r="13" spans="1:15" ht="13.5" thickBot="1">
      <c r="A13" s="28">
        <v>1</v>
      </c>
      <c r="B13" s="29"/>
      <c r="C13" s="29">
        <v>2</v>
      </c>
      <c r="D13" s="30"/>
      <c r="E13" s="29">
        <v>3</v>
      </c>
      <c r="F13" s="31">
        <v>4</v>
      </c>
      <c r="G13" s="109">
        <v>6</v>
      </c>
      <c r="H13" s="109">
        <v>7</v>
      </c>
      <c r="I13" s="109">
        <v>8</v>
      </c>
      <c r="J13" s="109">
        <v>9</v>
      </c>
      <c r="K13" s="109">
        <v>10</v>
      </c>
      <c r="L13" s="109">
        <v>11</v>
      </c>
      <c r="M13" s="109">
        <v>12</v>
      </c>
      <c r="N13" s="109">
        <v>13</v>
      </c>
      <c r="O13" s="110">
        <v>14</v>
      </c>
    </row>
    <row r="14" spans="1:16" ht="13.5" thickTop="1">
      <c r="A14" s="64" t="s">
        <v>2</v>
      </c>
      <c r="B14" s="62" t="s">
        <v>45</v>
      </c>
      <c r="C14" s="37"/>
      <c r="D14" s="60"/>
      <c r="E14" s="37"/>
      <c r="F14" s="65"/>
      <c r="G14" s="65"/>
      <c r="H14" s="65"/>
      <c r="I14" s="65"/>
      <c r="J14" s="65"/>
      <c r="K14" s="65"/>
      <c r="L14" s="65"/>
      <c r="M14" s="65"/>
      <c r="N14" s="65"/>
      <c r="O14" s="71"/>
      <c r="P14" s="1"/>
    </row>
    <row r="15" spans="1:16" ht="13.5" thickBot="1">
      <c r="A15" s="64"/>
      <c r="B15" s="37" t="s">
        <v>15</v>
      </c>
      <c r="C15" s="37"/>
      <c r="D15" s="60"/>
      <c r="E15" s="113">
        <f>SUM(E18+E22)</f>
        <v>7112728</v>
      </c>
      <c r="F15" s="147">
        <v>5941130</v>
      </c>
      <c r="G15" s="113">
        <f aca="true" t="shared" si="1" ref="G15:N15">SUM(G18+G22)</f>
        <v>913220</v>
      </c>
      <c r="H15" s="113">
        <f t="shared" si="1"/>
        <v>685094</v>
      </c>
      <c r="I15" s="113">
        <f t="shared" si="1"/>
        <v>511157</v>
      </c>
      <c r="J15" s="113">
        <f t="shared" si="1"/>
        <v>364404</v>
      </c>
      <c r="K15" s="113">
        <f>SUM(K18+K22+K30)</f>
        <v>364786</v>
      </c>
      <c r="L15" s="113">
        <f t="shared" si="1"/>
        <v>108072</v>
      </c>
      <c r="M15" s="113">
        <f t="shared" si="1"/>
        <v>106398</v>
      </c>
      <c r="N15" s="113">
        <f t="shared" si="1"/>
        <v>0</v>
      </c>
      <c r="O15" s="114">
        <f>E15+F15-G15</f>
        <v>12140638</v>
      </c>
      <c r="P15" s="98"/>
    </row>
    <row r="16" spans="1:15" ht="13.5" thickTop="1">
      <c r="A16" s="53"/>
      <c r="B16" s="54" t="s">
        <v>16</v>
      </c>
      <c r="C16" s="55"/>
      <c r="D16" s="56"/>
      <c r="E16" s="54"/>
      <c r="F16" s="115"/>
      <c r="G16" s="115"/>
      <c r="H16" s="116"/>
      <c r="I16" s="116"/>
      <c r="J16" s="115"/>
      <c r="K16" s="115"/>
      <c r="L16" s="115"/>
      <c r="M16" s="115"/>
      <c r="N16" s="115"/>
      <c r="O16" s="117"/>
    </row>
    <row r="17" spans="1:16" ht="12.75">
      <c r="A17" s="13" t="s">
        <v>3</v>
      </c>
      <c r="B17" s="47" t="s">
        <v>46</v>
      </c>
      <c r="C17" s="47"/>
      <c r="D17" s="48"/>
      <c r="E17" s="118" t="s">
        <v>30</v>
      </c>
      <c r="F17" s="119" t="s">
        <v>30</v>
      </c>
      <c r="G17" s="119" t="s">
        <v>30</v>
      </c>
      <c r="H17" s="119" t="s">
        <v>30</v>
      </c>
      <c r="I17" s="119" t="s">
        <v>30</v>
      </c>
      <c r="J17" s="120" t="s">
        <v>4</v>
      </c>
      <c r="K17" s="120"/>
      <c r="L17" s="120"/>
      <c r="M17" s="120"/>
      <c r="N17" s="120"/>
      <c r="O17" s="121" t="s">
        <v>30</v>
      </c>
      <c r="P17" s="99"/>
    </row>
    <row r="18" spans="1:16" ht="12.75">
      <c r="A18" s="16" t="s">
        <v>5</v>
      </c>
      <c r="B18" s="49" t="s">
        <v>18</v>
      </c>
      <c r="C18" s="49"/>
      <c r="D18" s="50"/>
      <c r="E18" s="122">
        <v>6252658</v>
      </c>
      <c r="F18" s="123">
        <v>5941130</v>
      </c>
      <c r="G18" s="124">
        <v>784100</v>
      </c>
      <c r="H18" s="124">
        <v>555974</v>
      </c>
      <c r="I18" s="124">
        <v>382037</v>
      </c>
      <c r="J18" s="124">
        <v>235284</v>
      </c>
      <c r="K18" s="124">
        <v>106546</v>
      </c>
      <c r="L18" s="124">
        <v>0</v>
      </c>
      <c r="M18" s="124">
        <v>0</v>
      </c>
      <c r="N18" s="124">
        <v>0</v>
      </c>
      <c r="O18" s="125">
        <f>SUM(E18+F18-G18)</f>
        <v>11409688</v>
      </c>
      <c r="P18" s="98"/>
    </row>
    <row r="19" spans="1:15" ht="12.75">
      <c r="A19" s="85" t="s">
        <v>6</v>
      </c>
      <c r="B19" s="86" t="s">
        <v>19</v>
      </c>
      <c r="C19" s="86"/>
      <c r="D19" s="87"/>
      <c r="E19" s="126" t="s">
        <v>7</v>
      </c>
      <c r="F19" s="127" t="s">
        <v>30</v>
      </c>
      <c r="G19" s="127" t="s">
        <v>30</v>
      </c>
      <c r="H19" s="127" t="s">
        <v>30</v>
      </c>
      <c r="I19" s="127" t="s">
        <v>30</v>
      </c>
      <c r="J19" s="127" t="s">
        <v>30</v>
      </c>
      <c r="K19" s="127"/>
      <c r="L19" s="127"/>
      <c r="M19" s="127"/>
      <c r="N19" s="127"/>
      <c r="O19" s="128" t="s">
        <v>30</v>
      </c>
    </row>
    <row r="20" spans="1:15" ht="12.75">
      <c r="A20" s="88"/>
      <c r="B20" s="89" t="s">
        <v>20</v>
      </c>
      <c r="C20" s="90"/>
      <c r="D20" s="91"/>
      <c r="E20" s="89"/>
      <c r="F20" s="129"/>
      <c r="G20" s="129"/>
      <c r="H20" s="129"/>
      <c r="I20" s="129"/>
      <c r="J20" s="129"/>
      <c r="K20" s="129"/>
      <c r="L20" s="129"/>
      <c r="M20" s="129"/>
      <c r="N20" s="129"/>
      <c r="O20" s="130"/>
    </row>
    <row r="21" spans="1:15" ht="12.75">
      <c r="A21" s="13" t="s">
        <v>8</v>
      </c>
      <c r="B21" s="59" t="s">
        <v>21</v>
      </c>
      <c r="C21" s="47"/>
      <c r="D21" s="48"/>
      <c r="E21" s="131" t="s">
        <v>7</v>
      </c>
      <c r="F21" s="119" t="s">
        <v>30</v>
      </c>
      <c r="G21" s="132" t="s">
        <v>30</v>
      </c>
      <c r="H21" s="132" t="s">
        <v>30</v>
      </c>
      <c r="I21" s="132" t="s">
        <v>30</v>
      </c>
      <c r="J21" s="132" t="s">
        <v>30</v>
      </c>
      <c r="K21" s="132"/>
      <c r="L21" s="132"/>
      <c r="M21" s="132"/>
      <c r="N21" s="132"/>
      <c r="O21" s="133" t="s">
        <v>30</v>
      </c>
    </row>
    <row r="22" spans="1:15" ht="12.75">
      <c r="A22" s="14" t="s">
        <v>9</v>
      </c>
      <c r="B22" s="92" t="s">
        <v>22</v>
      </c>
      <c r="C22" s="92"/>
      <c r="D22" s="52"/>
      <c r="E22" s="146">
        <v>860070</v>
      </c>
      <c r="F22" s="134" t="s">
        <v>30</v>
      </c>
      <c r="G22" s="145">
        <f>G30</f>
        <v>129120</v>
      </c>
      <c r="H22" s="145">
        <f aca="true" t="shared" si="2" ref="H22:N22">H30</f>
        <v>129120</v>
      </c>
      <c r="I22" s="145">
        <f t="shared" si="2"/>
        <v>129120</v>
      </c>
      <c r="J22" s="145">
        <f t="shared" si="2"/>
        <v>129120</v>
      </c>
      <c r="K22" s="145">
        <f t="shared" si="2"/>
        <v>129120</v>
      </c>
      <c r="L22" s="145">
        <f t="shared" si="2"/>
        <v>108072</v>
      </c>
      <c r="M22" s="145">
        <f t="shared" si="2"/>
        <v>106398</v>
      </c>
      <c r="N22" s="145">
        <f t="shared" si="2"/>
        <v>0</v>
      </c>
      <c r="O22" s="136">
        <f>E22-G22</f>
        <v>730950</v>
      </c>
    </row>
    <row r="23" spans="1:15" ht="12.75">
      <c r="A23" s="88"/>
      <c r="B23" s="89" t="s">
        <v>16</v>
      </c>
      <c r="C23" s="90"/>
      <c r="D23" s="91"/>
      <c r="E23" s="89"/>
      <c r="F23" s="129"/>
      <c r="G23" s="129"/>
      <c r="H23" s="129"/>
      <c r="I23" s="129"/>
      <c r="J23" s="129"/>
      <c r="K23" s="129"/>
      <c r="L23" s="129"/>
      <c r="M23" s="129"/>
      <c r="N23" s="129"/>
      <c r="O23" s="130"/>
    </row>
    <row r="24" spans="1:15" ht="12.75">
      <c r="A24" s="14" t="s">
        <v>10</v>
      </c>
      <c r="B24" s="4" t="s">
        <v>23</v>
      </c>
      <c r="C24" s="4"/>
      <c r="D24" s="8"/>
      <c r="E24" s="137" t="s">
        <v>7</v>
      </c>
      <c r="F24" s="134" t="s">
        <v>30</v>
      </c>
      <c r="G24" s="134" t="s">
        <v>30</v>
      </c>
      <c r="H24" s="134" t="s">
        <v>30</v>
      </c>
      <c r="I24" s="134" t="s">
        <v>30</v>
      </c>
      <c r="J24" s="134" t="s">
        <v>30</v>
      </c>
      <c r="K24" s="134"/>
      <c r="L24" s="134"/>
      <c r="M24" s="134"/>
      <c r="N24" s="134"/>
      <c r="O24" s="138" t="s">
        <v>30</v>
      </c>
    </row>
    <row r="25" spans="1:15" ht="12.75">
      <c r="A25" s="88"/>
      <c r="B25" s="89" t="s">
        <v>24</v>
      </c>
      <c r="C25" s="90"/>
      <c r="D25" s="91"/>
      <c r="E25" s="89"/>
      <c r="F25" s="129"/>
      <c r="G25" s="129"/>
      <c r="H25" s="129"/>
      <c r="I25" s="129"/>
      <c r="J25" s="129"/>
      <c r="K25" s="129"/>
      <c r="L25" s="129"/>
      <c r="M25" s="129"/>
      <c r="N25" s="129"/>
      <c r="O25" s="130"/>
    </row>
    <row r="26" spans="1:15" ht="12.75">
      <c r="A26" s="13" t="s">
        <v>11</v>
      </c>
      <c r="B26" s="59" t="s">
        <v>25</v>
      </c>
      <c r="C26" s="47"/>
      <c r="D26" s="48"/>
      <c r="E26" s="131" t="s">
        <v>7</v>
      </c>
      <c r="F26" s="132" t="s">
        <v>30</v>
      </c>
      <c r="G26" s="132" t="s">
        <v>30</v>
      </c>
      <c r="H26" s="132" t="s">
        <v>30</v>
      </c>
      <c r="I26" s="132" t="s">
        <v>30</v>
      </c>
      <c r="J26" s="132" t="s">
        <v>30</v>
      </c>
      <c r="K26" s="132"/>
      <c r="L26" s="132"/>
      <c r="M26" s="132"/>
      <c r="N26" s="132"/>
      <c r="O26" s="133" t="s">
        <v>30</v>
      </c>
    </row>
    <row r="27" spans="1:15" ht="12.75">
      <c r="A27" s="14" t="s">
        <v>12</v>
      </c>
      <c r="B27" s="51" t="s">
        <v>26</v>
      </c>
      <c r="C27" s="51"/>
      <c r="D27" s="52"/>
      <c r="E27" s="1"/>
      <c r="F27" s="134"/>
      <c r="G27" s="134"/>
      <c r="H27" s="134"/>
      <c r="I27" s="134"/>
      <c r="J27" s="134"/>
      <c r="K27" s="134"/>
      <c r="L27" s="134"/>
      <c r="M27" s="134"/>
      <c r="N27" s="134"/>
      <c r="O27" s="138"/>
    </row>
    <row r="28" spans="1:15" ht="12.75">
      <c r="A28" s="13"/>
      <c r="B28" s="47" t="s">
        <v>27</v>
      </c>
      <c r="C28" s="47"/>
      <c r="D28" s="48"/>
      <c r="E28" s="139" t="s">
        <v>7</v>
      </c>
      <c r="F28" s="132" t="s">
        <v>30</v>
      </c>
      <c r="G28" s="132" t="s">
        <v>30</v>
      </c>
      <c r="H28" s="132" t="s">
        <v>30</v>
      </c>
      <c r="I28" s="132" t="s">
        <v>30</v>
      </c>
      <c r="J28" s="132" t="s">
        <v>30</v>
      </c>
      <c r="K28" s="132"/>
      <c r="L28" s="132"/>
      <c r="M28" s="132"/>
      <c r="N28" s="132"/>
      <c r="O28" s="133" t="s">
        <v>30</v>
      </c>
    </row>
    <row r="29" spans="1:15" ht="12.75">
      <c r="A29" s="14" t="s">
        <v>13</v>
      </c>
      <c r="B29" t="s">
        <v>28</v>
      </c>
      <c r="D29" s="8"/>
      <c r="E29" s="140"/>
      <c r="F29" s="135"/>
      <c r="G29" s="141"/>
      <c r="H29" s="141"/>
      <c r="I29" s="141"/>
      <c r="J29" s="141"/>
      <c r="K29" s="141"/>
      <c r="L29" s="141"/>
      <c r="M29" s="141"/>
      <c r="N29" s="141"/>
      <c r="O29" s="142"/>
    </row>
    <row r="30" spans="1:15" ht="13.5" thickBot="1">
      <c r="A30" s="15"/>
      <c r="B30" s="10" t="s">
        <v>29</v>
      </c>
      <c r="C30" s="10"/>
      <c r="D30" s="11"/>
      <c r="E30" s="148">
        <v>860070</v>
      </c>
      <c r="F30" s="143" t="s">
        <v>30</v>
      </c>
      <c r="G30" s="149">
        <v>129120</v>
      </c>
      <c r="H30" s="149">
        <v>129120</v>
      </c>
      <c r="I30" s="149">
        <v>129120</v>
      </c>
      <c r="J30" s="149">
        <v>129120</v>
      </c>
      <c r="K30" s="149">
        <v>129120</v>
      </c>
      <c r="L30" s="149">
        <v>108072</v>
      </c>
      <c r="M30" s="149">
        <v>106398</v>
      </c>
      <c r="N30" s="149">
        <v>0</v>
      </c>
      <c r="O30" s="144">
        <f>E30-G30</f>
        <v>730950</v>
      </c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2" customFormat="1" ht="12.75">
      <c r="A39"/>
      <c r="B39"/>
      <c r="C39"/>
      <c r="D39"/>
      <c r="E39"/>
      <c r="F39"/>
      <c r="G39"/>
      <c r="H39"/>
      <c r="I39"/>
      <c r="J39" s="1" t="s">
        <v>38</v>
      </c>
      <c r="K39" s="1"/>
      <c r="L39" s="1"/>
      <c r="M39" s="1"/>
      <c r="N39" s="1"/>
      <c r="O39" s="1"/>
    </row>
    <row r="40" spans="10:15" ht="12.75">
      <c r="J40" s="1" t="s">
        <v>42</v>
      </c>
      <c r="K40" s="1"/>
      <c r="L40" s="1"/>
      <c r="M40" s="1"/>
      <c r="N40" s="1"/>
      <c r="O40" s="1"/>
    </row>
    <row r="41" ht="12.75">
      <c r="O41" s="1"/>
    </row>
    <row r="42" ht="12.75">
      <c r="O42" s="1"/>
    </row>
    <row r="43" ht="12.75">
      <c r="O43" s="1"/>
    </row>
    <row r="44" spans="1:15" ht="18">
      <c r="A44" s="3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ht="13.5" thickBot="1"/>
    <row r="46" spans="1:15" ht="15">
      <c r="A46" s="12" t="s">
        <v>1</v>
      </c>
      <c r="B46" s="32" t="s">
        <v>35</v>
      </c>
      <c r="C46" s="33"/>
      <c r="D46" s="33"/>
      <c r="E46" s="33"/>
      <c r="F46" s="34"/>
      <c r="G46" s="25">
        <v>2003</v>
      </c>
      <c r="H46" s="25">
        <v>2004</v>
      </c>
      <c r="I46" s="25">
        <v>2005</v>
      </c>
      <c r="J46" s="25">
        <v>2006</v>
      </c>
      <c r="K46" s="38"/>
      <c r="L46" s="38"/>
      <c r="M46" s="38"/>
      <c r="N46" s="38"/>
      <c r="O46" s="78" t="s">
        <v>32</v>
      </c>
    </row>
    <row r="47" spans="1:15" ht="13.5" thickBot="1">
      <c r="A47" s="15"/>
      <c r="B47" s="35"/>
      <c r="C47" s="35"/>
      <c r="D47" s="35"/>
      <c r="E47" s="35"/>
      <c r="F47" s="36"/>
      <c r="G47" s="26">
        <v>19300</v>
      </c>
      <c r="H47" s="26">
        <v>19350</v>
      </c>
      <c r="I47" s="26">
        <v>19400</v>
      </c>
      <c r="J47" s="26">
        <v>19400</v>
      </c>
      <c r="K47" s="26"/>
      <c r="L47" s="26"/>
      <c r="M47" s="26"/>
      <c r="N47" s="26"/>
      <c r="O47" s="71" t="s">
        <v>37</v>
      </c>
    </row>
    <row r="48" spans="1:15" ht="13.5" thickBot="1">
      <c r="A48" s="14"/>
      <c r="B48" s="37"/>
      <c r="D48" s="8"/>
      <c r="E48" s="62" t="s">
        <v>0</v>
      </c>
      <c r="F48" s="65" t="s">
        <v>33</v>
      </c>
      <c r="G48" s="23"/>
      <c r="H48" s="96" t="s">
        <v>44</v>
      </c>
      <c r="I48" s="24"/>
      <c r="J48" s="24"/>
      <c r="K48" s="95"/>
      <c r="L48" s="95"/>
      <c r="M48" s="95"/>
      <c r="N48" s="95"/>
      <c r="O48" s="79" t="s">
        <v>36</v>
      </c>
    </row>
    <row r="49" spans="1:15" ht="15.75" thickBot="1">
      <c r="A49" s="15"/>
      <c r="B49" s="61" t="s">
        <v>31</v>
      </c>
      <c r="C49" s="10"/>
      <c r="D49" s="11"/>
      <c r="E49" s="63" t="s">
        <v>41</v>
      </c>
      <c r="F49" s="68" t="s">
        <v>34</v>
      </c>
      <c r="G49" s="27">
        <v>2003</v>
      </c>
      <c r="H49" s="27">
        <v>2004</v>
      </c>
      <c r="I49" s="27">
        <v>2005</v>
      </c>
      <c r="J49" s="27">
        <v>2006</v>
      </c>
      <c r="K49" s="27"/>
      <c r="L49" s="27"/>
      <c r="M49" s="27"/>
      <c r="N49" s="27"/>
      <c r="O49" s="80" t="s">
        <v>40</v>
      </c>
    </row>
    <row r="50" spans="1:15" ht="13.5" thickBot="1">
      <c r="A50" s="28">
        <v>1</v>
      </c>
      <c r="B50" s="29"/>
      <c r="C50" s="29">
        <v>2</v>
      </c>
      <c r="D50" s="30"/>
      <c r="E50" s="29">
        <v>3</v>
      </c>
      <c r="F50" s="31">
        <v>4</v>
      </c>
      <c r="G50" s="31">
        <v>6</v>
      </c>
      <c r="H50" s="31">
        <v>7</v>
      </c>
      <c r="I50" s="31">
        <v>8</v>
      </c>
      <c r="J50" s="31">
        <v>9</v>
      </c>
      <c r="K50" s="31"/>
      <c r="L50" s="31"/>
      <c r="M50" s="31"/>
      <c r="N50" s="31"/>
      <c r="O50" s="70">
        <v>11</v>
      </c>
    </row>
    <row r="51" spans="1:15" ht="13.5" thickTop="1">
      <c r="A51" s="64" t="s">
        <v>2</v>
      </c>
      <c r="B51" s="62" t="s">
        <v>14</v>
      </c>
      <c r="C51" s="37"/>
      <c r="D51" s="60"/>
      <c r="E51" s="37"/>
      <c r="F51" s="65"/>
      <c r="G51" s="65"/>
      <c r="H51" s="65"/>
      <c r="I51" s="65"/>
      <c r="J51" s="65"/>
      <c r="K51" s="65"/>
      <c r="L51" s="65"/>
      <c r="M51" s="65"/>
      <c r="N51" s="65"/>
      <c r="O51" s="71"/>
    </row>
    <row r="52" spans="1:15" ht="13.5" thickBot="1">
      <c r="A52" s="64"/>
      <c r="B52" s="37" t="s">
        <v>15</v>
      </c>
      <c r="C52" s="37"/>
      <c r="D52" s="60"/>
      <c r="E52" s="66">
        <v>3777250</v>
      </c>
      <c r="F52" s="67">
        <v>1294000</v>
      </c>
      <c r="G52" s="67">
        <v>1349500</v>
      </c>
      <c r="H52" s="67">
        <v>879500</v>
      </c>
      <c r="I52" s="67">
        <v>790750</v>
      </c>
      <c r="J52" s="67">
        <v>389000</v>
      </c>
      <c r="K52" s="67"/>
      <c r="L52" s="67"/>
      <c r="M52" s="67"/>
      <c r="N52" s="67"/>
      <c r="O52" s="72">
        <v>3674750</v>
      </c>
    </row>
    <row r="53" spans="1:15" ht="13.5" thickTop="1">
      <c r="A53" s="53"/>
      <c r="B53" s="54" t="s">
        <v>16</v>
      </c>
      <c r="C53" s="55"/>
      <c r="D53" s="56"/>
      <c r="E53" s="55"/>
      <c r="F53" s="57"/>
      <c r="G53" s="57"/>
      <c r="H53" s="58"/>
      <c r="I53" s="58"/>
      <c r="J53" s="57"/>
      <c r="K53" s="57"/>
      <c r="L53" s="57"/>
      <c r="M53" s="57"/>
      <c r="N53" s="57"/>
      <c r="O53" s="73"/>
    </row>
    <row r="54" spans="1:15" ht="12.75">
      <c r="A54" s="13" t="s">
        <v>3</v>
      </c>
      <c r="B54" s="47" t="s">
        <v>17</v>
      </c>
      <c r="C54" s="47"/>
      <c r="D54" s="48"/>
      <c r="E54" s="46">
        <v>1600000</v>
      </c>
      <c r="F54" s="41" t="s">
        <v>30</v>
      </c>
      <c r="G54" s="40">
        <v>600000</v>
      </c>
      <c r="H54" s="41" t="s">
        <v>30</v>
      </c>
      <c r="I54" s="41" t="s">
        <v>30</v>
      </c>
      <c r="J54" s="39" t="s">
        <v>4</v>
      </c>
      <c r="K54" s="39"/>
      <c r="L54" s="39"/>
      <c r="M54" s="39"/>
      <c r="N54" s="39"/>
      <c r="O54" s="74">
        <v>600000</v>
      </c>
    </row>
    <row r="55" spans="1:15" ht="12.75">
      <c r="A55" s="16" t="s">
        <v>5</v>
      </c>
      <c r="B55" s="49" t="s">
        <v>18</v>
      </c>
      <c r="C55" s="49"/>
      <c r="D55" s="50"/>
      <c r="E55" s="42">
        <v>899750</v>
      </c>
      <c r="F55" s="69">
        <v>1294000</v>
      </c>
      <c r="G55" s="43">
        <v>379500</v>
      </c>
      <c r="H55" s="43">
        <v>509500</v>
      </c>
      <c r="I55" s="43">
        <v>420750</v>
      </c>
      <c r="J55" s="43">
        <v>321500</v>
      </c>
      <c r="K55" s="43"/>
      <c r="L55" s="43"/>
      <c r="M55" s="43"/>
      <c r="N55" s="43"/>
      <c r="O55" s="75">
        <v>1897250</v>
      </c>
    </row>
    <row r="56" spans="1:15" ht="12.75">
      <c r="A56" s="16" t="s">
        <v>6</v>
      </c>
      <c r="B56" s="49" t="s">
        <v>19</v>
      </c>
      <c r="C56" s="49"/>
      <c r="D56" s="50"/>
      <c r="E56" s="17" t="s">
        <v>7</v>
      </c>
      <c r="F56" s="21" t="s">
        <v>30</v>
      </c>
      <c r="G56" s="21" t="s">
        <v>30</v>
      </c>
      <c r="H56" s="21" t="s">
        <v>30</v>
      </c>
      <c r="I56" s="21" t="s">
        <v>30</v>
      </c>
      <c r="J56" s="21" t="s">
        <v>30</v>
      </c>
      <c r="K56" s="21"/>
      <c r="L56" s="21"/>
      <c r="M56" s="21"/>
      <c r="N56" s="21"/>
      <c r="O56" s="82" t="s">
        <v>30</v>
      </c>
    </row>
    <row r="57" spans="1:15" ht="12.75">
      <c r="A57" s="14"/>
      <c r="B57" s="1" t="s">
        <v>20</v>
      </c>
      <c r="D57" s="8"/>
      <c r="F57" s="19"/>
      <c r="G57" s="19"/>
      <c r="H57" s="19"/>
      <c r="I57" s="19"/>
      <c r="J57" s="19"/>
      <c r="K57" s="19"/>
      <c r="L57" s="19"/>
      <c r="M57" s="19"/>
      <c r="N57" s="19"/>
      <c r="O57" s="83"/>
    </row>
    <row r="58" spans="1:15" ht="12.75">
      <c r="A58" s="13" t="s">
        <v>8</v>
      </c>
      <c r="B58" s="59" t="s">
        <v>21</v>
      </c>
      <c r="C58" s="47"/>
      <c r="D58" s="48"/>
      <c r="E58" s="18" t="s">
        <v>7</v>
      </c>
      <c r="F58" s="41" t="s">
        <v>30</v>
      </c>
      <c r="G58" s="20" t="s">
        <v>30</v>
      </c>
      <c r="H58" s="20" t="s">
        <v>30</v>
      </c>
      <c r="I58" s="20" t="s">
        <v>30</v>
      </c>
      <c r="J58" s="20" t="s">
        <v>30</v>
      </c>
      <c r="K58" s="20"/>
      <c r="L58" s="20"/>
      <c r="M58" s="20"/>
      <c r="N58" s="20"/>
      <c r="O58" s="84" t="s">
        <v>30</v>
      </c>
    </row>
    <row r="59" spans="1:15" ht="12.75">
      <c r="A59" s="13" t="s">
        <v>9</v>
      </c>
      <c r="B59" s="47" t="s">
        <v>22</v>
      </c>
      <c r="C59" s="47"/>
      <c r="D59" s="48"/>
      <c r="E59" s="46">
        <v>1277500</v>
      </c>
      <c r="F59" s="41" t="s">
        <v>39</v>
      </c>
      <c r="G59" s="40">
        <v>370000</v>
      </c>
      <c r="H59" s="40">
        <v>370000</v>
      </c>
      <c r="I59" s="40">
        <v>370000</v>
      </c>
      <c r="J59" s="40">
        <v>67500</v>
      </c>
      <c r="K59" s="40"/>
      <c r="L59" s="40"/>
      <c r="M59" s="40"/>
      <c r="N59" s="40"/>
      <c r="O59" s="74">
        <v>1177500</v>
      </c>
    </row>
    <row r="60" spans="1:15" ht="12.75">
      <c r="A60" s="14"/>
      <c r="B60" s="1" t="s">
        <v>16</v>
      </c>
      <c r="D60" s="8"/>
      <c r="F60" s="19"/>
      <c r="G60" s="19"/>
      <c r="H60" s="19"/>
      <c r="I60" s="19"/>
      <c r="J60" s="19"/>
      <c r="K60" s="19"/>
      <c r="L60" s="19"/>
      <c r="M60" s="19"/>
      <c r="N60" s="19"/>
      <c r="O60" s="83"/>
    </row>
    <row r="61" spans="1:15" ht="12.75">
      <c r="A61" s="13" t="s">
        <v>10</v>
      </c>
      <c r="B61" s="6" t="s">
        <v>23</v>
      </c>
      <c r="C61" s="6"/>
      <c r="D61" s="7"/>
      <c r="E61" s="6" t="s">
        <v>7</v>
      </c>
      <c r="F61" s="20" t="s">
        <v>30</v>
      </c>
      <c r="G61" s="20" t="s">
        <v>30</v>
      </c>
      <c r="H61" s="20" t="s">
        <v>30</v>
      </c>
      <c r="I61" s="20" t="s">
        <v>30</v>
      </c>
      <c r="J61" s="20" t="s">
        <v>30</v>
      </c>
      <c r="K61" s="20"/>
      <c r="L61" s="20"/>
      <c r="M61" s="20"/>
      <c r="N61" s="20"/>
      <c r="O61" s="84" t="s">
        <v>30</v>
      </c>
    </row>
    <row r="62" spans="1:15" ht="12.75">
      <c r="A62" s="14"/>
      <c r="B62" s="1" t="s">
        <v>24</v>
      </c>
      <c r="D62" s="8"/>
      <c r="F62" s="19"/>
      <c r="G62" s="19"/>
      <c r="H62" s="19"/>
      <c r="I62" s="19"/>
      <c r="J62" s="19"/>
      <c r="K62" s="19"/>
      <c r="L62" s="19"/>
      <c r="M62" s="19"/>
      <c r="N62" s="19"/>
      <c r="O62" s="83"/>
    </row>
    <row r="63" spans="1:15" ht="12.75">
      <c r="A63" s="13" t="s">
        <v>11</v>
      </c>
      <c r="B63" s="59" t="s">
        <v>25</v>
      </c>
      <c r="C63" s="47"/>
      <c r="D63" s="48"/>
      <c r="E63" s="18" t="s">
        <v>7</v>
      </c>
      <c r="F63" s="20" t="s">
        <v>30</v>
      </c>
      <c r="G63" s="20" t="s">
        <v>30</v>
      </c>
      <c r="H63" s="20" t="s">
        <v>30</v>
      </c>
      <c r="I63" s="20" t="s">
        <v>30</v>
      </c>
      <c r="J63" s="20" t="s">
        <v>30</v>
      </c>
      <c r="K63" s="20"/>
      <c r="L63" s="20"/>
      <c r="M63" s="20"/>
      <c r="N63" s="20"/>
      <c r="O63" s="84" t="s">
        <v>30</v>
      </c>
    </row>
    <row r="64" spans="1:15" ht="12.75">
      <c r="A64" s="14" t="s">
        <v>12</v>
      </c>
      <c r="B64" s="51" t="s">
        <v>26</v>
      </c>
      <c r="C64" s="51"/>
      <c r="D64" s="52"/>
      <c r="F64" s="19"/>
      <c r="G64" s="19"/>
      <c r="H64" s="19"/>
      <c r="I64" s="19"/>
      <c r="J64" s="19"/>
      <c r="K64" s="19"/>
      <c r="L64" s="19"/>
      <c r="M64" s="19"/>
      <c r="N64" s="19"/>
      <c r="O64" s="83"/>
    </row>
    <row r="65" spans="1:15" ht="12.75">
      <c r="A65" s="13"/>
      <c r="B65" s="47" t="s">
        <v>27</v>
      </c>
      <c r="C65" s="47"/>
      <c r="D65" s="48"/>
      <c r="E65" s="6" t="s">
        <v>7</v>
      </c>
      <c r="F65" s="20" t="s">
        <v>30</v>
      </c>
      <c r="G65" s="20" t="s">
        <v>30</v>
      </c>
      <c r="H65" s="20" t="s">
        <v>30</v>
      </c>
      <c r="I65" s="20" t="s">
        <v>30</v>
      </c>
      <c r="J65" s="20" t="s">
        <v>30</v>
      </c>
      <c r="K65" s="20"/>
      <c r="L65" s="20"/>
      <c r="M65" s="20"/>
      <c r="N65" s="20"/>
      <c r="O65" s="84" t="s">
        <v>30</v>
      </c>
    </row>
    <row r="66" spans="1:15" ht="12.75">
      <c r="A66" s="14" t="s">
        <v>13</v>
      </c>
      <c r="B66" t="s">
        <v>28</v>
      </c>
      <c r="D66" s="8"/>
      <c r="F66" s="19"/>
      <c r="G66" s="9"/>
      <c r="H66" s="9"/>
      <c r="I66" s="9"/>
      <c r="J66" s="9"/>
      <c r="K66" s="9"/>
      <c r="L66" s="9"/>
      <c r="M66" s="9"/>
      <c r="N66" s="9"/>
      <c r="O66" s="76"/>
    </row>
    <row r="67" spans="1:15" ht="13.5" thickBot="1">
      <c r="A67" s="15"/>
      <c r="B67" s="10" t="s">
        <v>29</v>
      </c>
      <c r="C67" s="10"/>
      <c r="D67" s="11"/>
      <c r="E67" s="44">
        <v>1277500</v>
      </c>
      <c r="F67" s="81" t="s">
        <v>30</v>
      </c>
      <c r="G67" s="45">
        <v>370000</v>
      </c>
      <c r="H67" s="45">
        <v>370000</v>
      </c>
      <c r="I67" s="45">
        <v>370000</v>
      </c>
      <c r="J67" s="45">
        <v>67500</v>
      </c>
      <c r="K67" s="45"/>
      <c r="L67" s="45"/>
      <c r="M67" s="45"/>
      <c r="N67" s="45"/>
      <c r="O67" s="77">
        <v>1177500</v>
      </c>
    </row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panjacek</cp:lastModifiedBy>
  <cp:lastPrinted>2005-12-21T09:45:10Z</cp:lastPrinted>
  <dcterms:created xsi:type="dcterms:W3CDTF">1999-11-09T15:27:58Z</dcterms:created>
  <dcterms:modified xsi:type="dcterms:W3CDTF">2005-12-21T15:11:42Z</dcterms:modified>
  <cp:category/>
  <cp:version/>
  <cp:contentType/>
  <cp:contentStatus/>
</cp:coreProperties>
</file>