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<sst xmlns="http://schemas.openxmlformats.org/spreadsheetml/2006/main" count="99" uniqueCount="91">
  <si>
    <t>Dział</t>
  </si>
  <si>
    <t>Ogółem</t>
  </si>
  <si>
    <t>Rozdział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</si>
  <si>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</si>
  <si>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</si>
  <si>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</si>
  <si>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</si>
  <si>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</si>
  <si>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</si>
  <si>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</si>
  <si>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</si>
  <si>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</si>
  <si>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</si>
  <si>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</si>
  <si>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</si>
  <si>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010</t>
  </si>
  <si>
    <t>Rolnictwo i łowiectwo</t>
  </si>
  <si>
    <t>500</t>
  </si>
  <si>
    <t>Handel</t>
  </si>
  <si>
    <t>Transport i łączność</t>
  </si>
  <si>
    <t>Gospodarka mieszkaniowa</t>
  </si>
  <si>
    <t>Działalność usługowa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</si>
  <si>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</si>
  <si>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</si>
  <si>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</si>
  <si>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</si>
  <si>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</si>
  <si>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</si>
  <si>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Pozostałe zadania w zakresie polityki społecznej</t>
  </si>
  <si>
    <t>Gospodarka komunalna i ochrona środowiska</t>
  </si>
  <si>
    <t>Kultura fizyczna i sport</t>
  </si>
  <si>
    <t>01030</t>
  </si>
  <si>
    <t>Izby rolnicze</t>
  </si>
  <si>
    <t>400</t>
  </si>
  <si>
    <t>Wytwarzanie i zaopatrywanie w energię elektryczną, gaz i wodę</t>
  </si>
  <si>
    <t>Dostarczanie wody</t>
  </si>
  <si>
    <t>Pozostała działalność</t>
  </si>
  <si>
    <t>Drogi publiczne gminne</t>
  </si>
  <si>
    <t>Gospodarka gruntami i nieruchomościami</t>
  </si>
  <si>
    <t>Plany zagospodarowania przestrzennego</t>
  </si>
  <si>
    <t>Cmentarze</t>
  </si>
  <si>
    <t>Urzędy wojewódzkie</t>
  </si>
  <si>
    <t>Rady gmin</t>
  </si>
  <si>
    <t>Urzędy gmin (miast i miast na prawach powiatu)</t>
  </si>
  <si>
    <t>Komendy Wojewódzkie Policji</t>
  </si>
  <si>
    <t>Obrona cywilna</t>
  </si>
  <si>
    <t>Pobór podatków, opłat i niepodatkowych należności budżetowych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</si>
  <si>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</si>
  <si>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</si>
  <si>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 finansowe</t>
  </si>
  <si>
    <t>Rezerwy ogólne i celowe</t>
  </si>
  <si>
    <t>Część równoważąca subwencji ogólnej dla gmin</t>
  </si>
  <si>
    <t>Szkoły podstawowe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</si>
  <si>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</si>
  <si>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</si>
  <si>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</si>
  <si>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</si>
  <si>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</si>
  <si>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</si>
  <si>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</si>
  <si>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</si>
  <si>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</si>
  <si>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</si>
  <si>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</si>
  <si>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</si>
  <si>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</si>
  <si>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</si>
  <si>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</si>
  <si>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</si>
  <si>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</si>
  <si>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</si>
  <si>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</si>
  <si>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</si>
  <si>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</si>
  <si>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</si>
  <si>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</si>
  <si>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narodowego</t>
  </si>
  <si>
    <t>Biblioteki</t>
  </si>
  <si>
    <t>Instytucje kultury fizycznej</t>
  </si>
  <si>
    <t>Zadania w zakresie kultury fizycznej i sportu</t>
  </si>
  <si>
    <t>40002</t>
  </si>
  <si>
    <t>Administarcja publiczna</t>
  </si>
  <si>
    <t>Promocja jednostek samorzadu terytorialnego</t>
  </si>
  <si>
    <t>Urzędy naczelnych organów władzy państwowej, kontroli i ochrony prawa</t>
  </si>
  <si>
    <t>Ochotnicze straże pożrane</t>
  </si>
  <si>
    <t>Odziały przedszkolne w szkołach podstawowych</t>
  </si>
  <si>
    <t>Domy i ośrodki kultury,świetlice i kluby</t>
  </si>
  <si>
    <t>Drogi publiczne powiatowe</t>
  </si>
  <si>
    <t>Zasiłki stałe</t>
  </si>
  <si>
    <t>Załącznik nr 2a do uchwały budżetowej</t>
  </si>
  <si>
    <t>na 2011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</si>
</sst>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9" fillId="0" borderId="6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horizontal="right" vertical="top" wrapText="1"/>
    </xf>
    <xf numFmtId="49" fontId="0" fillId="0" borderId="8" xfId="0" applyNumberFormat="1" applyFont="1" applyBorder="1" applyAlignment="1">
      <alignment horizontal="right" vertical="top" wrapText="1"/>
    </xf>
    <xf numFmtId="0" fontId="0" fillId="0" borderId="8" xfId="0" applyFont="1" applyBorder="1" applyAlignment="1">
      <alignment vertical="top" wrapText="1"/>
    </xf>
    <xf numFmtId="4" fontId="0" fillId="0" borderId="8" xfId="0" applyNumberFormat="1" applyFont="1" applyBorder="1" applyAlignment="1">
      <alignment vertical="top" wrapText="1"/>
    </xf>
    <xf numFmtId="4" fontId="0" fillId="0" borderId="9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right" vertical="top" wrapText="1"/>
    </xf>
    <xf numFmtId="0" fontId="0" fillId="0" borderId="7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0" fillId="0" borderId="12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" fontId="0" fillId="0" borderId="14" xfId="0" applyNumberFormat="1" applyFont="1" applyBorder="1" applyAlignment="1">
      <alignment vertical="top" wrapText="1"/>
    </xf>
    <xf numFmtId="4" fontId="0" fillId="0" borderId="15" xfId="0" applyNumberFormat="1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4" fontId="0" fillId="0" borderId="17" xfId="0" applyNumberFormat="1" applyFont="1" applyBorder="1" applyAlignment="1">
      <alignment vertical="top" wrapText="1"/>
    </xf>
    <xf numFmtId="4" fontId="0" fillId="0" borderId="1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4" fontId="0" fillId="0" borderId="19" xfId="0" applyNumberFormat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1" fontId="8" fillId="0" borderId="21" xfId="0" applyNumberFormat="1" applyFont="1" applyBorder="1" applyAlignment="1">
      <alignment horizontal="center" vertical="top" wrapText="1"/>
    </xf>
    <xf numFmtId="1" fontId="8" fillId="0" borderId="22" xfId="0" applyNumberFormat="1" applyFont="1" applyBorder="1" applyAlignment="1">
      <alignment horizontal="center" vertical="top" wrapText="1"/>
    </xf>
    <xf numFmtId="1" fontId="8" fillId="0" borderId="23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4" fontId="0" fillId="0" borderId="25" xfId="0" applyNumberFormat="1" applyFont="1" applyBorder="1" applyAlignment="1">
      <alignment vertical="top" wrapText="1"/>
    </xf>
    <xf numFmtId="4" fontId="0" fillId="0" borderId="26" xfId="0" applyNumberFormat="1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4" fontId="0" fillId="0" borderId="28" xfId="0" applyNumberFormat="1" applyFont="1" applyBorder="1" applyAlignment="1">
      <alignment vertical="top" wrapText="1"/>
    </xf>
    <xf numFmtId="4" fontId="0" fillId="0" borderId="29" xfId="0" applyNumberFormat="1" applyFont="1" applyBorder="1" applyAlignment="1">
      <alignment vertical="top" wrapText="1"/>
    </xf>
    <xf numFmtId="4" fontId="9" fillId="0" borderId="30" xfId="0" applyNumberFormat="1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9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4" fontId="0" fillId="0" borderId="33" xfId="0" applyNumberFormat="1" applyFont="1" applyBorder="1" applyAlignment="1">
      <alignment vertical="top" wrapText="1"/>
    </xf>
    <xf numFmtId="4" fontId="0" fillId="0" borderId="34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0" fontId="6" fillId="2" borderId="3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 topLeftCell="B76">
      <selection activeCell="E98" sqref="E98"/>
    </sheetView>
  </sheetViews>
  <sheetFormatPr defaultColWidth="9.140625" defaultRowHeight="12.75"/>
  <cols>
    <col min="1" max="1" width="5.140625" style="0" customWidth="1"/>
    <col min="2" max="2" width="7.28125" style="0" customWidth="1"/>
    <col min="3" max="3" width="38.140625" style="0" customWidth="1"/>
    <col min="4" max="4" width="12.57421875" style="0" customWidth="1"/>
    <col min="5" max="5" width="13.28125" style="0" customWidth="1"/>
    <col min="6" max="6" width="12.7109375" style="0" customWidth="1"/>
    <col min="7" max="7" width="11.421875" style="0" customWidth="1"/>
    <col min="8" max="9" width="11.7109375" style="0" customWidth="1"/>
    <col min="10" max="10" width="10.8515625" style="0" customWidth="1"/>
    <col min="12" max="12" width="10.28125" style="0" customWidth="1"/>
    <col min="13" max="13" width="10.140625" style="0" bestFit="1" customWidth="1"/>
  </cols>
  <sheetData>
    <row r="1" spans="1:12" ht="18">
      <c r="A1" s="1"/>
      <c r="B1" s="2"/>
      <c r="C1" s="2"/>
      <c r="D1" s="2"/>
      <c r="E1" s="2"/>
      <c r="F1" s="2"/>
      <c r="G1" s="3"/>
      <c r="H1" s="2"/>
      <c r="I1" s="68" t="s">
        <v>89</v>
      </c>
      <c r="J1" s="68"/>
      <c r="K1" s="68"/>
      <c r="L1" s="68"/>
    </row>
    <row r="2" spans="1:9" ht="18">
      <c r="A2" s="1"/>
      <c r="B2" s="2"/>
      <c r="C2" s="2"/>
      <c r="D2" s="2"/>
      <c r="E2" s="2"/>
      <c r="F2" s="2"/>
      <c r="G2" s="3"/>
      <c r="H2" s="2"/>
      <c r="I2" t="s">
        <v>90</v>
      </c>
    </row>
    <row r="3" spans="1:8" ht="11.25" customHeight="1">
      <c r="A3" s="4"/>
      <c r="B3" s="4"/>
      <c r="C3" s="4"/>
      <c r="D3" s="4"/>
      <c r="E3" s="4"/>
      <c r="F3" s="4"/>
      <c r="G3" s="5"/>
      <c r="H3" s="5"/>
    </row>
    <row r="4" spans="1:8" ht="13.5" thickBot="1">
      <c r="A4" s="6"/>
      <c r="B4" s="6"/>
      <c r="C4" s="6"/>
      <c r="D4" s="6"/>
      <c r="E4" s="7" t="s">
        <v>13</v>
      </c>
      <c r="F4" s="5"/>
      <c r="G4" s="3"/>
      <c r="H4" s="8"/>
    </row>
    <row r="5" spans="1:12" ht="12.75">
      <c r="A5" s="74" t="s">
        <v>0</v>
      </c>
      <c r="B5" s="64" t="s">
        <v>2</v>
      </c>
      <c r="C5" s="64" t="s">
        <v>3</v>
      </c>
      <c r="D5" s="64" t="s">
        <v>1</v>
      </c>
      <c r="E5" s="64" t="s">
        <v>6</v>
      </c>
      <c r="F5" s="72" t="s">
        <v>4</v>
      </c>
      <c r="G5" s="73"/>
      <c r="H5" s="64" t="s">
        <v>7</v>
      </c>
      <c r="I5" s="76" t="s">
        <v>8</v>
      </c>
      <c r="J5" s="64" t="s">
        <v>10</v>
      </c>
      <c r="K5" s="64" t="s">
        <v>11</v>
      </c>
      <c r="L5" s="66" t="s">
        <v>12</v>
      </c>
    </row>
    <row r="6" spans="1:12" ht="72.75" customHeight="1">
      <c r="A6" s="75"/>
      <c r="B6" s="65"/>
      <c r="C6" s="65"/>
      <c r="D6" s="65"/>
      <c r="E6" s="65"/>
      <c r="F6" s="9" t="s">
        <v>14</v>
      </c>
      <c r="G6" s="10" t="s">
        <v>9</v>
      </c>
      <c r="H6" s="65"/>
      <c r="I6" s="77"/>
      <c r="J6" s="65"/>
      <c r="K6" s="65"/>
      <c r="L6" s="67"/>
    </row>
    <row r="7" spans="1:12" ht="12.75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3">
        <v>12</v>
      </c>
    </row>
    <row r="8" spans="1:12" ht="12.75">
      <c r="A8" s="14" t="s">
        <v>15</v>
      </c>
      <c r="B8" s="15"/>
      <c r="C8" s="16" t="s">
        <v>16</v>
      </c>
      <c r="D8" s="17">
        <v>7444</v>
      </c>
      <c r="E8" s="17">
        <v>0</v>
      </c>
      <c r="F8" s="17">
        <v>0</v>
      </c>
      <c r="G8" s="17">
        <v>0</v>
      </c>
      <c r="H8" s="17">
        <v>7444</v>
      </c>
      <c r="I8" s="17">
        <v>0</v>
      </c>
      <c r="J8" s="17">
        <v>0</v>
      </c>
      <c r="K8" s="17">
        <v>0</v>
      </c>
      <c r="L8" s="18">
        <v>0</v>
      </c>
    </row>
    <row r="9" spans="1:12" ht="12.75">
      <c r="A9" s="19"/>
      <c r="B9" s="20" t="s">
        <v>31</v>
      </c>
      <c r="C9" s="21" t="s">
        <v>32</v>
      </c>
      <c r="D9" s="22">
        <v>7444</v>
      </c>
      <c r="E9" s="22">
        <v>0</v>
      </c>
      <c r="F9" s="22">
        <v>0</v>
      </c>
      <c r="G9" s="22">
        <v>0</v>
      </c>
      <c r="H9" s="22">
        <v>7444</v>
      </c>
      <c r="I9" s="22">
        <v>0</v>
      </c>
      <c r="J9" s="22">
        <v>0</v>
      </c>
      <c r="K9" s="22">
        <v>0</v>
      </c>
      <c r="L9" s="23">
        <v>0</v>
      </c>
    </row>
    <row r="10" spans="1:12" ht="25.5">
      <c r="A10" s="14" t="s">
        <v>33</v>
      </c>
      <c r="B10" s="24"/>
      <c r="C10" s="16" t="s">
        <v>34</v>
      </c>
      <c r="D10" s="17">
        <v>11000</v>
      </c>
      <c r="E10" s="17">
        <v>11000</v>
      </c>
      <c r="F10" s="17">
        <v>0</v>
      </c>
      <c r="G10" s="17">
        <v>11000</v>
      </c>
      <c r="H10" s="17">
        <v>0</v>
      </c>
      <c r="I10" s="17">
        <v>0</v>
      </c>
      <c r="J10" s="17">
        <v>0</v>
      </c>
      <c r="K10" s="17">
        <v>0</v>
      </c>
      <c r="L10" s="18">
        <v>0</v>
      </c>
    </row>
    <row r="11" spans="1:12" ht="12.75">
      <c r="A11" s="19"/>
      <c r="B11" s="20" t="s">
        <v>80</v>
      </c>
      <c r="C11" s="21" t="s">
        <v>35</v>
      </c>
      <c r="D11" s="22">
        <v>11000</v>
      </c>
      <c r="E11" s="22">
        <v>11000</v>
      </c>
      <c r="F11" s="22">
        <v>0</v>
      </c>
      <c r="G11" s="22">
        <v>11000</v>
      </c>
      <c r="H11" s="22">
        <v>0</v>
      </c>
      <c r="I11" s="22">
        <v>0</v>
      </c>
      <c r="J11" s="22">
        <v>0</v>
      </c>
      <c r="K11" s="22">
        <v>0</v>
      </c>
      <c r="L11" s="23">
        <v>0</v>
      </c>
    </row>
    <row r="12" spans="1:12" ht="12.75">
      <c r="A12" s="14" t="s">
        <v>17</v>
      </c>
      <c r="B12" s="15"/>
      <c r="C12" s="16" t="s">
        <v>18</v>
      </c>
      <c r="D12" s="17">
        <v>30300</v>
      </c>
      <c r="E12" s="17">
        <v>30300</v>
      </c>
      <c r="F12" s="17">
        <v>12800</v>
      </c>
      <c r="G12" s="17">
        <v>17500</v>
      </c>
      <c r="H12" s="17">
        <v>0</v>
      </c>
      <c r="I12" s="17">
        <v>0</v>
      </c>
      <c r="J12" s="17">
        <v>0</v>
      </c>
      <c r="K12" s="17">
        <v>0</v>
      </c>
      <c r="L12" s="18">
        <v>0</v>
      </c>
    </row>
    <row r="13" spans="1:12" ht="12.75">
      <c r="A13" s="25"/>
      <c r="B13" s="21">
        <v>50095</v>
      </c>
      <c r="C13" s="21" t="s">
        <v>36</v>
      </c>
      <c r="D13" s="22">
        <v>30300</v>
      </c>
      <c r="E13" s="22">
        <v>30300</v>
      </c>
      <c r="F13" s="22">
        <v>12800</v>
      </c>
      <c r="G13" s="22">
        <f>E13-F13</f>
        <v>17500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</row>
    <row r="14" spans="1:12" ht="12.75">
      <c r="A14" s="26">
        <v>600</v>
      </c>
      <c r="B14" s="16"/>
      <c r="C14" s="16" t="s">
        <v>19</v>
      </c>
      <c r="D14" s="17">
        <f>D15+D16</f>
        <v>1695004</v>
      </c>
      <c r="E14" s="17">
        <f>E15+E16</f>
        <v>1695004</v>
      </c>
      <c r="F14" s="17">
        <v>0</v>
      </c>
      <c r="G14" s="17">
        <f>E14-F14</f>
        <v>1695004</v>
      </c>
      <c r="H14" s="17">
        <v>0</v>
      </c>
      <c r="I14" s="17">
        <v>0</v>
      </c>
      <c r="J14" s="17">
        <v>0</v>
      </c>
      <c r="K14" s="17">
        <v>0</v>
      </c>
      <c r="L14" s="18">
        <v>0</v>
      </c>
    </row>
    <row r="15" spans="1:12" ht="12.75">
      <c r="A15" s="58"/>
      <c r="B15" s="59">
        <v>60014</v>
      </c>
      <c r="C15" s="59" t="s">
        <v>87</v>
      </c>
      <c r="D15" s="60">
        <v>78956</v>
      </c>
      <c r="E15" s="60">
        <v>78956</v>
      </c>
      <c r="F15" s="60">
        <v>0</v>
      </c>
      <c r="G15" s="60">
        <v>78956</v>
      </c>
      <c r="H15" s="60">
        <v>0</v>
      </c>
      <c r="I15" s="60">
        <v>0</v>
      </c>
      <c r="J15" s="60">
        <v>0</v>
      </c>
      <c r="K15" s="60">
        <v>0</v>
      </c>
      <c r="L15" s="61">
        <v>0</v>
      </c>
    </row>
    <row r="16" spans="1:12" ht="12.75">
      <c r="A16" s="25"/>
      <c r="B16" s="21">
        <v>60016</v>
      </c>
      <c r="C16" s="21" t="s">
        <v>37</v>
      </c>
      <c r="D16" s="22">
        <v>1616048</v>
      </c>
      <c r="E16" s="22">
        <v>1616048</v>
      </c>
      <c r="F16" s="22">
        <v>0</v>
      </c>
      <c r="G16" s="22">
        <v>1616048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</row>
    <row r="17" spans="1:12" ht="12.75">
      <c r="A17" s="26">
        <v>700</v>
      </c>
      <c r="B17" s="16"/>
      <c r="C17" s="16" t="s">
        <v>20</v>
      </c>
      <c r="D17" s="17">
        <f>D18+D19</f>
        <v>197950</v>
      </c>
      <c r="E17" s="17">
        <f>E18+E19</f>
        <v>197950</v>
      </c>
      <c r="F17" s="17">
        <f>F18+F19</f>
        <v>5250</v>
      </c>
      <c r="G17" s="17">
        <f>E17-F17</f>
        <v>192700</v>
      </c>
      <c r="H17" s="17">
        <v>0</v>
      </c>
      <c r="I17" s="17">
        <v>0</v>
      </c>
      <c r="J17" s="17">
        <v>0</v>
      </c>
      <c r="K17" s="17">
        <v>0</v>
      </c>
      <c r="L17" s="18">
        <v>0</v>
      </c>
    </row>
    <row r="18" spans="1:12" ht="12.75">
      <c r="A18" s="27"/>
      <c r="B18" s="28">
        <v>70005</v>
      </c>
      <c r="C18" s="28" t="s">
        <v>38</v>
      </c>
      <c r="D18" s="29">
        <v>32200</v>
      </c>
      <c r="E18" s="29">
        <v>32200</v>
      </c>
      <c r="F18" s="29">
        <v>0</v>
      </c>
      <c r="G18" s="29">
        <v>32200</v>
      </c>
      <c r="H18" s="29">
        <v>0</v>
      </c>
      <c r="I18" s="29">
        <v>0</v>
      </c>
      <c r="J18" s="29">
        <v>0</v>
      </c>
      <c r="K18" s="29">
        <v>0</v>
      </c>
      <c r="L18" s="30">
        <v>0</v>
      </c>
    </row>
    <row r="19" spans="1:12" ht="12.75">
      <c r="A19" s="31"/>
      <c r="B19" s="32">
        <v>70095</v>
      </c>
      <c r="C19" s="32" t="s">
        <v>36</v>
      </c>
      <c r="D19" s="33">
        <v>165750</v>
      </c>
      <c r="E19" s="33">
        <v>165750</v>
      </c>
      <c r="F19" s="33">
        <v>5250</v>
      </c>
      <c r="G19" s="33">
        <f>E19-F19</f>
        <v>160500</v>
      </c>
      <c r="H19" s="33">
        <v>0</v>
      </c>
      <c r="I19" s="33">
        <v>0</v>
      </c>
      <c r="J19" s="33">
        <v>0</v>
      </c>
      <c r="K19" s="33">
        <v>0</v>
      </c>
      <c r="L19" s="34">
        <v>0</v>
      </c>
    </row>
    <row r="20" spans="1:12" ht="12.75">
      <c r="A20" s="26">
        <v>710</v>
      </c>
      <c r="B20" s="16"/>
      <c r="C20" s="16" t="s">
        <v>21</v>
      </c>
      <c r="D20" s="17">
        <f>D21+D22</f>
        <v>145600</v>
      </c>
      <c r="E20" s="17">
        <f>E21+E22</f>
        <v>145600</v>
      </c>
      <c r="F20" s="17">
        <f>F21+F22</f>
        <v>40600</v>
      </c>
      <c r="G20" s="17">
        <f>E20-F20</f>
        <v>105000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</row>
    <row r="21" spans="1:12" ht="12.75">
      <c r="A21" s="25"/>
      <c r="B21" s="21">
        <v>71004</v>
      </c>
      <c r="C21" s="21" t="s">
        <v>39</v>
      </c>
      <c r="D21" s="22">
        <v>140600</v>
      </c>
      <c r="E21" s="22">
        <v>140600</v>
      </c>
      <c r="F21" s="22">
        <v>40600</v>
      </c>
      <c r="G21" s="22">
        <f>E21-F21</f>
        <v>100000</v>
      </c>
      <c r="H21" s="22">
        <v>0</v>
      </c>
      <c r="I21" s="22">
        <v>0</v>
      </c>
      <c r="J21" s="22">
        <v>0</v>
      </c>
      <c r="K21" s="22">
        <v>0</v>
      </c>
      <c r="L21" s="23">
        <v>0</v>
      </c>
    </row>
    <row r="22" spans="1:12" ht="12.75">
      <c r="A22" s="31"/>
      <c r="B22" s="32">
        <v>71035</v>
      </c>
      <c r="C22" s="32" t="s">
        <v>40</v>
      </c>
      <c r="D22" s="33">
        <v>5000</v>
      </c>
      <c r="E22" s="33">
        <v>5000</v>
      </c>
      <c r="F22" s="33">
        <v>0</v>
      </c>
      <c r="G22" s="33">
        <v>5000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</row>
    <row r="23" spans="1:12" ht="12.75">
      <c r="A23" s="26">
        <v>750</v>
      </c>
      <c r="B23" s="16"/>
      <c r="C23" s="16" t="s">
        <v>81</v>
      </c>
      <c r="D23" s="17">
        <f>D24+D25+D26+D27+D28</f>
        <v>3982432</v>
      </c>
      <c r="E23" s="17">
        <f>E24+E25+E26+E27+E28</f>
        <v>3797432</v>
      </c>
      <c r="F23" s="17">
        <f>F24+F25+F26+F27+F28</f>
        <v>2823732</v>
      </c>
      <c r="G23" s="17">
        <f>E23-F23</f>
        <v>973700</v>
      </c>
      <c r="H23" s="17">
        <f>H24+H25+H26+H27+H28</f>
        <v>16000</v>
      </c>
      <c r="I23" s="17">
        <f>I24+I25+I26+I27+I28</f>
        <v>169000</v>
      </c>
      <c r="J23" s="17">
        <v>0</v>
      </c>
      <c r="K23" s="17">
        <v>0</v>
      </c>
      <c r="L23" s="18">
        <v>0</v>
      </c>
    </row>
    <row r="24" spans="1:12" ht="12.75">
      <c r="A24" s="25"/>
      <c r="B24" s="21">
        <v>75011</v>
      </c>
      <c r="C24" s="21" t="s">
        <v>41</v>
      </c>
      <c r="D24" s="22">
        <v>319805</v>
      </c>
      <c r="E24" s="22">
        <f>D24-I24</f>
        <v>317805</v>
      </c>
      <c r="F24" s="22">
        <v>264505</v>
      </c>
      <c r="G24" s="22">
        <f>E24-F24</f>
        <v>53300</v>
      </c>
      <c r="H24" s="22">
        <v>0</v>
      </c>
      <c r="I24" s="22">
        <v>2000</v>
      </c>
      <c r="J24" s="22">
        <v>0</v>
      </c>
      <c r="K24" s="22">
        <v>0</v>
      </c>
      <c r="L24" s="23">
        <v>0</v>
      </c>
    </row>
    <row r="25" spans="1:12" ht="12.75">
      <c r="A25" s="31"/>
      <c r="B25" s="32">
        <v>75022</v>
      </c>
      <c r="C25" s="32" t="s">
        <v>42</v>
      </c>
      <c r="D25" s="33">
        <v>177500</v>
      </c>
      <c r="E25" s="33">
        <f>D25-I25</f>
        <v>27500</v>
      </c>
      <c r="F25" s="33">
        <v>0</v>
      </c>
      <c r="G25" s="33">
        <v>27500</v>
      </c>
      <c r="H25" s="33">
        <v>0</v>
      </c>
      <c r="I25" s="33">
        <v>150000</v>
      </c>
      <c r="J25" s="33">
        <v>0</v>
      </c>
      <c r="K25" s="33">
        <v>0</v>
      </c>
      <c r="L25" s="34">
        <v>0</v>
      </c>
    </row>
    <row r="26" spans="1:12" ht="25.5">
      <c r="A26" s="31"/>
      <c r="B26" s="32">
        <v>75023</v>
      </c>
      <c r="C26" s="32" t="s">
        <v>43</v>
      </c>
      <c r="D26" s="33">
        <v>3053819</v>
      </c>
      <c r="E26" s="33">
        <f>D26-I26</f>
        <v>3036819</v>
      </c>
      <c r="F26" s="33">
        <v>2422119</v>
      </c>
      <c r="G26" s="33">
        <f>E26-F26</f>
        <v>614700</v>
      </c>
      <c r="H26" s="33">
        <v>0</v>
      </c>
      <c r="I26" s="33">
        <v>17000</v>
      </c>
      <c r="J26" s="33">
        <v>0</v>
      </c>
      <c r="K26" s="33">
        <v>0</v>
      </c>
      <c r="L26" s="34">
        <v>0</v>
      </c>
    </row>
    <row r="27" spans="1:12" ht="25.5">
      <c r="A27" s="31"/>
      <c r="B27" s="32">
        <v>75075</v>
      </c>
      <c r="C27" s="32" t="s">
        <v>82</v>
      </c>
      <c r="D27" s="33">
        <v>372108</v>
      </c>
      <c r="E27" s="33">
        <v>372108</v>
      </c>
      <c r="F27" s="33">
        <v>137108</v>
      </c>
      <c r="G27" s="33">
        <f>E27-F27</f>
        <v>235000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</row>
    <row r="28" spans="1:12" ht="12.75">
      <c r="A28" s="31"/>
      <c r="B28" s="32">
        <v>75095</v>
      </c>
      <c r="C28" s="32" t="s">
        <v>36</v>
      </c>
      <c r="D28" s="33">
        <v>59200</v>
      </c>
      <c r="E28" s="33">
        <v>43200</v>
      </c>
      <c r="F28" s="33">
        <v>0</v>
      </c>
      <c r="G28" s="33">
        <v>43200</v>
      </c>
      <c r="H28" s="33">
        <v>16000</v>
      </c>
      <c r="I28" s="33">
        <v>0</v>
      </c>
      <c r="J28" s="33">
        <v>0</v>
      </c>
      <c r="K28" s="33">
        <v>0</v>
      </c>
      <c r="L28" s="34">
        <v>0</v>
      </c>
    </row>
    <row r="29" spans="1:13" ht="38.25">
      <c r="A29" s="26">
        <v>751</v>
      </c>
      <c r="B29" s="16"/>
      <c r="C29" s="16" t="s">
        <v>22</v>
      </c>
      <c r="D29" s="17">
        <v>1873</v>
      </c>
      <c r="E29" s="17">
        <v>1873</v>
      </c>
      <c r="F29" s="17">
        <v>1873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v>0</v>
      </c>
      <c r="M29" s="62"/>
    </row>
    <row r="30" spans="1:12" ht="25.5">
      <c r="A30" s="25"/>
      <c r="B30" s="21">
        <v>75101</v>
      </c>
      <c r="C30" s="21" t="s">
        <v>83</v>
      </c>
      <c r="D30" s="22">
        <v>1873</v>
      </c>
      <c r="E30" s="22">
        <v>1873</v>
      </c>
      <c r="F30" s="22">
        <v>1873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</row>
    <row r="31" spans="1:13" ht="25.5">
      <c r="A31" s="26">
        <v>754</v>
      </c>
      <c r="B31" s="16"/>
      <c r="C31" s="16" t="s">
        <v>23</v>
      </c>
      <c r="D31" s="17">
        <f>D32+D36+D37</f>
        <v>385698</v>
      </c>
      <c r="E31" s="17">
        <f>E32+E36+E37</f>
        <v>290698</v>
      </c>
      <c r="F31" s="17">
        <f>F32+F36+F37</f>
        <v>17450</v>
      </c>
      <c r="G31" s="17">
        <f>E31-F31</f>
        <v>273248</v>
      </c>
      <c r="H31" s="17">
        <f>H32+H36+H37</f>
        <v>45000</v>
      </c>
      <c r="I31" s="17">
        <f>I32+I36+I37</f>
        <v>50000</v>
      </c>
      <c r="J31" s="17">
        <v>0</v>
      </c>
      <c r="K31" s="17">
        <v>0</v>
      </c>
      <c r="L31" s="18">
        <v>0</v>
      </c>
      <c r="M31" s="62"/>
    </row>
    <row r="32" spans="1:12" ht="13.5" thickBot="1">
      <c r="A32" s="35"/>
      <c r="B32" s="36">
        <v>75404</v>
      </c>
      <c r="C32" s="36" t="s">
        <v>44</v>
      </c>
      <c r="D32" s="37">
        <v>45000</v>
      </c>
      <c r="E32" s="37">
        <v>0</v>
      </c>
      <c r="F32" s="37">
        <v>0</v>
      </c>
      <c r="G32" s="37">
        <v>0</v>
      </c>
      <c r="H32" s="37">
        <v>45000</v>
      </c>
      <c r="I32" s="37">
        <v>0</v>
      </c>
      <c r="J32" s="37">
        <v>0</v>
      </c>
      <c r="K32" s="37">
        <v>0</v>
      </c>
      <c r="L32" s="38">
        <v>0</v>
      </c>
    </row>
    <row r="33" spans="1:12" ht="12.75">
      <c r="A33" s="39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3.5" thickBot="1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5.75" customHeight="1">
      <c r="A35" s="43">
        <v>1</v>
      </c>
      <c r="B35" s="44">
        <v>2</v>
      </c>
      <c r="C35" s="44">
        <v>3</v>
      </c>
      <c r="D35" s="44">
        <v>4</v>
      </c>
      <c r="E35" s="44">
        <v>5</v>
      </c>
      <c r="F35" s="44">
        <v>6</v>
      </c>
      <c r="G35" s="44">
        <v>7</v>
      </c>
      <c r="H35" s="44">
        <v>8</v>
      </c>
      <c r="I35" s="44">
        <v>9</v>
      </c>
      <c r="J35" s="44">
        <v>10</v>
      </c>
      <c r="K35" s="44">
        <v>11</v>
      </c>
      <c r="L35" s="45">
        <v>12</v>
      </c>
    </row>
    <row r="36" spans="1:12" ht="12.75">
      <c r="A36" s="25"/>
      <c r="B36" s="21">
        <v>75412</v>
      </c>
      <c r="C36" s="21" t="s">
        <v>84</v>
      </c>
      <c r="D36" s="22">
        <v>339698</v>
      </c>
      <c r="E36" s="22">
        <f>D36-I36</f>
        <v>289698</v>
      </c>
      <c r="F36" s="22">
        <v>17250</v>
      </c>
      <c r="G36" s="22">
        <f>E36-F36</f>
        <v>272448</v>
      </c>
      <c r="H36" s="22">
        <v>0</v>
      </c>
      <c r="I36" s="22">
        <v>50000</v>
      </c>
      <c r="J36" s="22">
        <v>0</v>
      </c>
      <c r="K36" s="22">
        <v>0</v>
      </c>
      <c r="L36" s="23">
        <v>0</v>
      </c>
    </row>
    <row r="37" spans="1:12" ht="12.75">
      <c r="A37" s="31"/>
      <c r="B37" s="32">
        <v>75414</v>
      </c>
      <c r="C37" s="32" t="s">
        <v>45</v>
      </c>
      <c r="D37" s="33">
        <v>1000</v>
      </c>
      <c r="E37" s="33">
        <v>1000</v>
      </c>
      <c r="F37" s="33">
        <v>200</v>
      </c>
      <c r="G37" s="33">
        <f>E37-F37</f>
        <v>800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</row>
    <row r="38" spans="1:12" ht="51">
      <c r="A38" s="26">
        <v>756</v>
      </c>
      <c r="B38" s="16"/>
      <c r="C38" s="16" t="s">
        <v>24</v>
      </c>
      <c r="D38" s="17">
        <v>209100</v>
      </c>
      <c r="E38" s="17">
        <v>209100</v>
      </c>
      <c r="F38" s="17">
        <v>160000</v>
      </c>
      <c r="G38" s="17">
        <v>49100</v>
      </c>
      <c r="H38" s="17">
        <v>0</v>
      </c>
      <c r="I38" s="17">
        <v>0</v>
      </c>
      <c r="J38" s="17">
        <v>0</v>
      </c>
      <c r="K38" s="17">
        <v>0</v>
      </c>
      <c r="L38" s="18">
        <v>0</v>
      </c>
    </row>
    <row r="39" spans="1:12" ht="25.5">
      <c r="A39" s="25"/>
      <c r="B39" s="21">
        <v>75647</v>
      </c>
      <c r="C39" s="21" t="s">
        <v>46</v>
      </c>
      <c r="D39" s="22">
        <v>209100</v>
      </c>
      <c r="E39" s="22">
        <v>209100</v>
      </c>
      <c r="F39" s="22">
        <v>160000</v>
      </c>
      <c r="G39" s="22">
        <f>E39-F39</f>
        <v>49100</v>
      </c>
      <c r="H39" s="22">
        <v>0</v>
      </c>
      <c r="I39" s="22">
        <v>0</v>
      </c>
      <c r="J39" s="22">
        <v>0</v>
      </c>
      <c r="K39" s="22">
        <v>0</v>
      </c>
      <c r="L39" s="23">
        <v>0</v>
      </c>
    </row>
    <row r="40" spans="1:12" ht="12.75">
      <c r="A40" s="26">
        <v>757</v>
      </c>
      <c r="B40" s="16"/>
      <c r="C40" s="16" t="s">
        <v>12</v>
      </c>
      <c r="D40" s="17">
        <f>D41+D42</f>
        <v>891920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46360</v>
      </c>
      <c r="L40" s="18">
        <v>845560</v>
      </c>
    </row>
    <row r="41" spans="1:12" ht="38.25">
      <c r="A41" s="25"/>
      <c r="B41" s="21">
        <v>75702</v>
      </c>
      <c r="C41" s="21" t="s">
        <v>47</v>
      </c>
      <c r="D41" s="22">
        <v>845560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3">
        <v>845560</v>
      </c>
    </row>
    <row r="42" spans="1:12" ht="38.25">
      <c r="A42" s="31"/>
      <c r="B42" s="32">
        <v>75704</v>
      </c>
      <c r="C42" s="32" t="s">
        <v>48</v>
      </c>
      <c r="D42" s="33">
        <v>46360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46360</v>
      </c>
      <c r="L42" s="34">
        <v>0</v>
      </c>
    </row>
    <row r="43" spans="1:12" ht="12.75">
      <c r="A43" s="26">
        <v>758</v>
      </c>
      <c r="B43" s="16"/>
      <c r="C43" s="16" t="s">
        <v>25</v>
      </c>
      <c r="D43" s="17">
        <f>D44+D45+D46</f>
        <v>339934</v>
      </c>
      <c r="E43" s="17">
        <f>E44+E45+E46</f>
        <v>336100</v>
      </c>
      <c r="F43" s="17">
        <v>0</v>
      </c>
      <c r="G43" s="17">
        <f>G44+G45+G46</f>
        <v>336100</v>
      </c>
      <c r="H43" s="17">
        <f>H44+H45+H46</f>
        <v>3834</v>
      </c>
      <c r="I43" s="17">
        <v>0</v>
      </c>
      <c r="J43" s="17">
        <v>0</v>
      </c>
      <c r="K43" s="17">
        <v>0</v>
      </c>
      <c r="L43" s="18">
        <v>0</v>
      </c>
    </row>
    <row r="44" spans="1:12" ht="12.75">
      <c r="A44" s="25"/>
      <c r="B44" s="21">
        <v>75814</v>
      </c>
      <c r="C44" s="21" t="s">
        <v>49</v>
      </c>
      <c r="D44" s="22">
        <v>20000</v>
      </c>
      <c r="E44" s="22">
        <v>20000</v>
      </c>
      <c r="F44" s="22">
        <v>0</v>
      </c>
      <c r="G44" s="22">
        <v>20000</v>
      </c>
      <c r="H44" s="22">
        <v>0</v>
      </c>
      <c r="I44" s="22">
        <v>0</v>
      </c>
      <c r="J44" s="22">
        <v>0</v>
      </c>
      <c r="K44" s="22">
        <v>0</v>
      </c>
      <c r="L44" s="23">
        <v>0</v>
      </c>
    </row>
    <row r="45" spans="1:12" ht="12.75">
      <c r="A45" s="31"/>
      <c r="B45" s="32">
        <v>75818</v>
      </c>
      <c r="C45" s="32" t="s">
        <v>50</v>
      </c>
      <c r="D45" s="33">
        <v>316100</v>
      </c>
      <c r="E45" s="33">
        <v>316100</v>
      </c>
      <c r="F45" s="33">
        <v>0</v>
      </c>
      <c r="G45" s="33">
        <v>316100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</row>
    <row r="46" spans="1:12" ht="25.5">
      <c r="A46" s="31"/>
      <c r="B46" s="32">
        <v>75831</v>
      </c>
      <c r="C46" s="32" t="s">
        <v>51</v>
      </c>
      <c r="D46" s="33">
        <v>3834</v>
      </c>
      <c r="E46" s="33">
        <v>0</v>
      </c>
      <c r="F46" s="33">
        <v>0</v>
      </c>
      <c r="G46" s="33">
        <v>0</v>
      </c>
      <c r="H46" s="33">
        <v>3834</v>
      </c>
      <c r="I46" s="33">
        <v>0</v>
      </c>
      <c r="J46" s="33">
        <v>0</v>
      </c>
      <c r="K46" s="33">
        <v>0</v>
      </c>
      <c r="L46" s="34">
        <v>0</v>
      </c>
    </row>
    <row r="47" spans="1:12" ht="12.75">
      <c r="A47" s="26">
        <v>801</v>
      </c>
      <c r="B47" s="16"/>
      <c r="C47" s="16" t="s">
        <v>26</v>
      </c>
      <c r="D47" s="17">
        <f>D48+D49+D50+D51+D52+D53+D54+D55</f>
        <v>14818978</v>
      </c>
      <c r="E47" s="17">
        <f>E48+E49+E50+E51+E52+E53+E54+E55</f>
        <v>13191348</v>
      </c>
      <c r="F47" s="17">
        <f>F48+F49+F50+F51+F52+F53+F54+F55</f>
        <v>10959870</v>
      </c>
      <c r="G47" s="17">
        <f aca="true" t="shared" si="0" ref="G47:G54">E47-F47</f>
        <v>2231478</v>
      </c>
      <c r="H47" s="17">
        <f>H48+H49+H50+H51+H52+H53+H54+H55</f>
        <v>470097</v>
      </c>
      <c r="I47" s="17">
        <f>I48+I49+I50+I51+I52+I53+I54+I55</f>
        <v>343200</v>
      </c>
      <c r="J47" s="17">
        <f>J48+J49+J50+J51+J52+J53+J54+J55</f>
        <v>814333</v>
      </c>
      <c r="K47" s="17">
        <v>0</v>
      </c>
      <c r="L47" s="18">
        <v>0</v>
      </c>
    </row>
    <row r="48" spans="1:12" ht="12.75">
      <c r="A48" s="25"/>
      <c r="B48" s="21">
        <v>80101</v>
      </c>
      <c r="C48" s="21" t="s">
        <v>52</v>
      </c>
      <c r="D48" s="22">
        <v>7568740</v>
      </c>
      <c r="E48" s="22">
        <f>D48-I48</f>
        <v>7337740</v>
      </c>
      <c r="F48" s="22">
        <v>6268100</v>
      </c>
      <c r="G48" s="22">
        <f t="shared" si="0"/>
        <v>1069640</v>
      </c>
      <c r="H48" s="22">
        <v>0</v>
      </c>
      <c r="I48" s="22">
        <v>231000</v>
      </c>
      <c r="J48" s="22">
        <v>0</v>
      </c>
      <c r="K48" s="22">
        <v>0</v>
      </c>
      <c r="L48" s="23">
        <v>0</v>
      </c>
    </row>
    <row r="49" spans="1:12" ht="25.5">
      <c r="A49" s="31"/>
      <c r="B49" s="32">
        <v>80103</v>
      </c>
      <c r="C49" s="32" t="s">
        <v>85</v>
      </c>
      <c r="D49" s="33">
        <v>417520</v>
      </c>
      <c r="E49" s="33">
        <f>D49-I49</f>
        <v>392120</v>
      </c>
      <c r="F49" s="33">
        <v>374520</v>
      </c>
      <c r="G49" s="33">
        <f t="shared" si="0"/>
        <v>17600</v>
      </c>
      <c r="H49" s="33">
        <v>0</v>
      </c>
      <c r="I49" s="33">
        <v>25400</v>
      </c>
      <c r="J49" s="33">
        <v>0</v>
      </c>
      <c r="K49" s="33">
        <v>0</v>
      </c>
      <c r="L49" s="34">
        <v>0</v>
      </c>
    </row>
    <row r="50" spans="1:12" ht="12.75">
      <c r="A50" s="31"/>
      <c r="B50" s="32">
        <v>80104</v>
      </c>
      <c r="C50" s="32" t="s">
        <v>53</v>
      </c>
      <c r="D50" s="33">
        <v>1980453</v>
      </c>
      <c r="E50" s="33">
        <f>D50-H50-I50-J50</f>
        <v>1154900</v>
      </c>
      <c r="F50" s="33">
        <v>890500</v>
      </c>
      <c r="G50" s="33">
        <f t="shared" si="0"/>
        <v>264400</v>
      </c>
      <c r="H50" s="33">
        <v>470097</v>
      </c>
      <c r="I50" s="33">
        <v>6200</v>
      </c>
      <c r="J50" s="33">
        <v>349256</v>
      </c>
      <c r="K50" s="33">
        <v>0</v>
      </c>
      <c r="L50" s="34">
        <v>0</v>
      </c>
    </row>
    <row r="51" spans="1:12" ht="12.75">
      <c r="A51" s="31"/>
      <c r="B51" s="32">
        <v>80110</v>
      </c>
      <c r="C51" s="32" t="s">
        <v>54</v>
      </c>
      <c r="D51" s="33">
        <v>3337200</v>
      </c>
      <c r="E51" s="33">
        <f>D51-I51</f>
        <v>3283100</v>
      </c>
      <c r="F51" s="33">
        <v>2844500</v>
      </c>
      <c r="G51" s="33">
        <f t="shared" si="0"/>
        <v>438600</v>
      </c>
      <c r="H51" s="33">
        <v>0</v>
      </c>
      <c r="I51" s="33">
        <v>54100</v>
      </c>
      <c r="J51" s="33">
        <v>0</v>
      </c>
      <c r="K51" s="33">
        <v>0</v>
      </c>
      <c r="L51" s="34">
        <v>0</v>
      </c>
    </row>
    <row r="52" spans="1:12" ht="12.75">
      <c r="A52" s="31"/>
      <c r="B52" s="32">
        <v>80113</v>
      </c>
      <c r="C52" s="32" t="s">
        <v>55</v>
      </c>
      <c r="D52" s="33">
        <v>442240</v>
      </c>
      <c r="E52" s="33">
        <f>D52-I52</f>
        <v>440240</v>
      </c>
      <c r="F52" s="33">
        <v>161250</v>
      </c>
      <c r="G52" s="33">
        <f t="shared" si="0"/>
        <v>278990</v>
      </c>
      <c r="H52" s="33">
        <v>0</v>
      </c>
      <c r="I52" s="33">
        <v>2000</v>
      </c>
      <c r="J52" s="33">
        <v>0</v>
      </c>
      <c r="K52" s="33">
        <v>0</v>
      </c>
      <c r="L52" s="34">
        <v>0</v>
      </c>
    </row>
    <row r="53" spans="1:12" ht="25.5">
      <c r="A53" s="31"/>
      <c r="B53" s="32">
        <v>80114</v>
      </c>
      <c r="C53" s="32" t="s">
        <v>56</v>
      </c>
      <c r="D53" s="33">
        <v>539600</v>
      </c>
      <c r="E53" s="33">
        <f>D53-I53</f>
        <v>515100</v>
      </c>
      <c r="F53" s="33">
        <v>421000</v>
      </c>
      <c r="G53" s="33">
        <f t="shared" si="0"/>
        <v>94100</v>
      </c>
      <c r="H53" s="33">
        <v>0</v>
      </c>
      <c r="I53" s="33">
        <v>24500</v>
      </c>
      <c r="J53" s="33">
        <v>0</v>
      </c>
      <c r="K53" s="33">
        <v>0</v>
      </c>
      <c r="L53" s="34">
        <v>0</v>
      </c>
    </row>
    <row r="54" spans="1:12" ht="12.75">
      <c r="A54" s="31"/>
      <c r="B54" s="32">
        <v>80146</v>
      </c>
      <c r="C54" s="32" t="s">
        <v>57</v>
      </c>
      <c r="D54" s="33">
        <v>68148</v>
      </c>
      <c r="E54" s="33">
        <v>68148</v>
      </c>
      <c r="F54" s="33">
        <v>0</v>
      </c>
      <c r="G54" s="33">
        <f t="shared" si="0"/>
        <v>68148</v>
      </c>
      <c r="H54" s="33">
        <v>0</v>
      </c>
      <c r="I54" s="33">
        <v>0</v>
      </c>
      <c r="J54" s="33">
        <v>0</v>
      </c>
      <c r="K54" s="33">
        <v>0</v>
      </c>
      <c r="L54" s="34">
        <v>0</v>
      </c>
    </row>
    <row r="55" spans="1:12" ht="12.75">
      <c r="A55" s="50"/>
      <c r="B55" s="51">
        <v>80195</v>
      </c>
      <c r="C55" s="51" t="s">
        <v>36</v>
      </c>
      <c r="D55" s="52">
        <v>465077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465077</v>
      </c>
      <c r="K55" s="52">
        <v>0</v>
      </c>
      <c r="L55" s="53">
        <v>0</v>
      </c>
    </row>
    <row r="56" spans="1:12" ht="12.75">
      <c r="A56" s="26">
        <v>851</v>
      </c>
      <c r="B56" s="16"/>
      <c r="C56" s="16" t="s">
        <v>58</v>
      </c>
      <c r="D56" s="17">
        <f>D57+D58+D59</f>
        <v>362060</v>
      </c>
      <c r="E56" s="17">
        <f>E57+E58+E59</f>
        <v>307060</v>
      </c>
      <c r="F56" s="17">
        <f>F57+F58+F59</f>
        <v>122160</v>
      </c>
      <c r="G56" s="17">
        <f>E56-F56</f>
        <v>184900</v>
      </c>
      <c r="H56" s="17">
        <v>0</v>
      </c>
      <c r="I56" s="17">
        <f>I57+I58+I59</f>
        <v>55000</v>
      </c>
      <c r="J56" s="17">
        <v>0</v>
      </c>
      <c r="K56" s="17">
        <v>0</v>
      </c>
      <c r="L56" s="18">
        <v>0</v>
      </c>
    </row>
    <row r="57" spans="1:12" ht="12.75">
      <c r="A57" s="25"/>
      <c r="B57" s="21">
        <v>85153</v>
      </c>
      <c r="C57" s="21" t="s">
        <v>59</v>
      </c>
      <c r="D57" s="22">
        <v>8000</v>
      </c>
      <c r="E57" s="22">
        <v>8000</v>
      </c>
      <c r="F57" s="22">
        <v>1000</v>
      </c>
      <c r="G57" s="22">
        <f>E57-F57</f>
        <v>7000</v>
      </c>
      <c r="H57" s="22">
        <v>0</v>
      </c>
      <c r="I57" s="22">
        <v>0</v>
      </c>
      <c r="J57" s="22">
        <v>0</v>
      </c>
      <c r="K57" s="22">
        <v>0</v>
      </c>
      <c r="L57" s="23">
        <v>0</v>
      </c>
    </row>
    <row r="58" spans="1:12" ht="12.75">
      <c r="A58" s="31"/>
      <c r="B58" s="32">
        <v>85154</v>
      </c>
      <c r="C58" s="32" t="s">
        <v>60</v>
      </c>
      <c r="D58" s="33">
        <v>179800</v>
      </c>
      <c r="E58" s="33">
        <f>D58-I58</f>
        <v>124800</v>
      </c>
      <c r="F58" s="33">
        <v>55700</v>
      </c>
      <c r="G58" s="33">
        <f>E58-F58</f>
        <v>69100</v>
      </c>
      <c r="H58" s="33">
        <v>0</v>
      </c>
      <c r="I58" s="33">
        <v>55000</v>
      </c>
      <c r="J58" s="33">
        <v>0</v>
      </c>
      <c r="K58" s="33">
        <v>0</v>
      </c>
      <c r="L58" s="34">
        <v>0</v>
      </c>
    </row>
    <row r="59" spans="1:12" ht="12.75">
      <c r="A59" s="31"/>
      <c r="B59" s="32">
        <v>85195</v>
      </c>
      <c r="C59" s="32" t="s">
        <v>36</v>
      </c>
      <c r="D59" s="33">
        <v>174260</v>
      </c>
      <c r="E59" s="33">
        <v>174260</v>
      </c>
      <c r="F59" s="33">
        <v>65460</v>
      </c>
      <c r="G59" s="33">
        <f>E59-F59</f>
        <v>108800</v>
      </c>
      <c r="H59" s="33">
        <v>0</v>
      </c>
      <c r="I59" s="33">
        <v>0</v>
      </c>
      <c r="J59" s="33">
        <v>0</v>
      </c>
      <c r="K59" s="33">
        <v>0</v>
      </c>
      <c r="L59" s="34">
        <v>0</v>
      </c>
    </row>
    <row r="60" spans="1:12" ht="12.75">
      <c r="A60" s="26">
        <v>852</v>
      </c>
      <c r="B60" s="16"/>
      <c r="C60" s="16" t="s">
        <v>27</v>
      </c>
      <c r="D60" s="17">
        <f>D61+D62+D66+D67+D68+D69+D70+D71+D72</f>
        <v>4924621</v>
      </c>
      <c r="E60" s="17">
        <f>E61+E62+E66+E67+E68+E69+E70+E71+E72</f>
        <v>1116602</v>
      </c>
      <c r="F60" s="17">
        <f>F61+F62+F66+F67+F68+F69+F70+F71+F72</f>
        <v>907649</v>
      </c>
      <c r="G60" s="17">
        <f>E60-F60</f>
        <v>208953</v>
      </c>
      <c r="H60" s="17">
        <f>H61+H62+H66+H67+H68+H69+H70+H71+H72</f>
        <v>70000</v>
      </c>
      <c r="I60" s="17">
        <f>I61+I62+I66+I67+I68+I69+I70+I71+I72</f>
        <v>3642200</v>
      </c>
      <c r="J60" s="17">
        <f>J61+J62+J66+J67+J68+J69+J70+J71+J72</f>
        <v>95819</v>
      </c>
      <c r="K60" s="17">
        <v>0</v>
      </c>
      <c r="L60" s="18">
        <v>0</v>
      </c>
    </row>
    <row r="61" spans="1:12" ht="15" customHeight="1">
      <c r="A61" s="25"/>
      <c r="B61" s="21">
        <v>85202</v>
      </c>
      <c r="C61" s="21" t="s">
        <v>61</v>
      </c>
      <c r="D61" s="22">
        <v>50000</v>
      </c>
      <c r="E61" s="22">
        <v>50000</v>
      </c>
      <c r="F61" s="22">
        <v>0</v>
      </c>
      <c r="G61" s="22">
        <v>50000</v>
      </c>
      <c r="H61" s="22">
        <v>0</v>
      </c>
      <c r="I61" s="22">
        <v>0</v>
      </c>
      <c r="J61" s="22">
        <v>0</v>
      </c>
      <c r="K61" s="22">
        <v>0</v>
      </c>
      <c r="L61" s="23">
        <v>0</v>
      </c>
    </row>
    <row r="62" spans="1:12" ht="54" customHeight="1" thickBot="1">
      <c r="A62" s="46"/>
      <c r="B62" s="47">
        <v>85212</v>
      </c>
      <c r="C62" s="47" t="s">
        <v>62</v>
      </c>
      <c r="D62" s="48">
        <v>3026952</v>
      </c>
      <c r="E62" s="48">
        <f>D62-I62</f>
        <v>185952</v>
      </c>
      <c r="F62" s="48">
        <v>165952</v>
      </c>
      <c r="G62" s="48">
        <f>E62-F62</f>
        <v>20000</v>
      </c>
      <c r="H62" s="48">
        <v>0</v>
      </c>
      <c r="I62" s="48">
        <v>2841000</v>
      </c>
      <c r="J62" s="48">
        <v>0</v>
      </c>
      <c r="K62" s="48">
        <v>0</v>
      </c>
      <c r="L62" s="49">
        <v>0</v>
      </c>
    </row>
    <row r="63" spans="1:12" ht="12.75">
      <c r="A63" s="39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3.5" thickBot="1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3">
        <v>1</v>
      </c>
      <c r="B65" s="44">
        <v>2</v>
      </c>
      <c r="C65" s="44">
        <v>3</v>
      </c>
      <c r="D65" s="44">
        <v>4</v>
      </c>
      <c r="E65" s="44">
        <v>5</v>
      </c>
      <c r="F65" s="44">
        <v>6</v>
      </c>
      <c r="G65" s="44">
        <v>7</v>
      </c>
      <c r="H65" s="44">
        <v>8</v>
      </c>
      <c r="I65" s="44">
        <v>9</v>
      </c>
      <c r="J65" s="44">
        <v>10</v>
      </c>
      <c r="K65" s="44">
        <v>11</v>
      </c>
      <c r="L65" s="45">
        <v>12</v>
      </c>
    </row>
    <row r="66" spans="1:12" ht="76.5">
      <c r="A66" s="25"/>
      <c r="B66" s="21">
        <v>85213</v>
      </c>
      <c r="C66" s="21" t="s">
        <v>63</v>
      </c>
      <c r="D66" s="22">
        <v>19000</v>
      </c>
      <c r="E66" s="22">
        <v>19000</v>
      </c>
      <c r="F66" s="22">
        <v>19000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3">
        <v>0</v>
      </c>
    </row>
    <row r="67" spans="1:12" ht="25.5">
      <c r="A67" s="31"/>
      <c r="B67" s="32">
        <v>85214</v>
      </c>
      <c r="C67" s="32" t="s">
        <v>64</v>
      </c>
      <c r="D67" s="33">
        <v>312700</v>
      </c>
      <c r="E67" s="33">
        <v>0</v>
      </c>
      <c r="F67" s="33">
        <v>0</v>
      </c>
      <c r="G67" s="33">
        <v>0</v>
      </c>
      <c r="H67" s="33">
        <v>0</v>
      </c>
      <c r="I67" s="33">
        <v>312700</v>
      </c>
      <c r="J67" s="33">
        <v>0</v>
      </c>
      <c r="K67" s="33">
        <v>0</v>
      </c>
      <c r="L67" s="34">
        <v>0</v>
      </c>
    </row>
    <row r="68" spans="1:12" ht="12.75">
      <c r="A68" s="31"/>
      <c r="B68" s="32">
        <v>85215</v>
      </c>
      <c r="C68" s="32" t="s">
        <v>65</v>
      </c>
      <c r="D68" s="33">
        <v>40000</v>
      </c>
      <c r="E68" s="33">
        <v>0</v>
      </c>
      <c r="F68" s="33">
        <v>0</v>
      </c>
      <c r="G68" s="33">
        <v>0</v>
      </c>
      <c r="H68" s="33">
        <v>0</v>
      </c>
      <c r="I68" s="33">
        <v>40000</v>
      </c>
      <c r="J68" s="33">
        <v>0</v>
      </c>
      <c r="K68" s="33">
        <v>0</v>
      </c>
      <c r="L68" s="34">
        <v>0</v>
      </c>
    </row>
    <row r="69" spans="1:12" ht="12.75">
      <c r="A69" s="31"/>
      <c r="B69" s="32">
        <v>85216</v>
      </c>
      <c r="C69" s="32" t="s">
        <v>88</v>
      </c>
      <c r="D69" s="33">
        <v>105000</v>
      </c>
      <c r="E69" s="33">
        <v>0</v>
      </c>
      <c r="F69" s="33">
        <v>0</v>
      </c>
      <c r="G69" s="33">
        <v>0</v>
      </c>
      <c r="H69" s="33">
        <v>0</v>
      </c>
      <c r="I69" s="33">
        <v>105000</v>
      </c>
      <c r="J69" s="33">
        <v>0</v>
      </c>
      <c r="K69" s="33">
        <v>0</v>
      </c>
      <c r="L69" s="34">
        <v>0</v>
      </c>
    </row>
    <row r="70" spans="1:12" ht="12.75">
      <c r="A70" s="31"/>
      <c r="B70" s="32">
        <v>85219</v>
      </c>
      <c r="C70" s="32" t="s">
        <v>66</v>
      </c>
      <c r="D70" s="33">
        <v>760137</v>
      </c>
      <c r="E70" s="33">
        <f>D70-I70-J70</f>
        <v>657418</v>
      </c>
      <c r="F70" s="33">
        <v>528065</v>
      </c>
      <c r="G70" s="33">
        <f>E70-F70</f>
        <v>129353</v>
      </c>
      <c r="H70" s="33">
        <v>0</v>
      </c>
      <c r="I70" s="33">
        <v>6900</v>
      </c>
      <c r="J70" s="33">
        <v>95819</v>
      </c>
      <c r="K70" s="33">
        <v>0</v>
      </c>
      <c r="L70" s="34">
        <v>0</v>
      </c>
    </row>
    <row r="71" spans="1:12" ht="25.5">
      <c r="A71" s="31"/>
      <c r="B71" s="32">
        <v>85228</v>
      </c>
      <c r="C71" s="32" t="s">
        <v>67</v>
      </c>
      <c r="D71" s="33">
        <v>206832</v>
      </c>
      <c r="E71" s="33">
        <f>D71-I71</f>
        <v>204232</v>
      </c>
      <c r="F71" s="33">
        <v>194632</v>
      </c>
      <c r="G71" s="33">
        <f>E71-F71</f>
        <v>9600</v>
      </c>
      <c r="H71" s="33">
        <v>0</v>
      </c>
      <c r="I71" s="33">
        <v>2600</v>
      </c>
      <c r="J71" s="33">
        <v>0</v>
      </c>
      <c r="K71" s="33">
        <v>0</v>
      </c>
      <c r="L71" s="34">
        <v>0</v>
      </c>
    </row>
    <row r="72" spans="1:12" ht="12.75">
      <c r="A72" s="31"/>
      <c r="B72" s="32">
        <v>85295</v>
      </c>
      <c r="C72" s="32" t="s">
        <v>36</v>
      </c>
      <c r="D72" s="33">
        <v>404000</v>
      </c>
      <c r="E72" s="33">
        <v>0</v>
      </c>
      <c r="F72" s="33">
        <v>0</v>
      </c>
      <c r="G72" s="33">
        <v>0</v>
      </c>
      <c r="H72" s="33">
        <v>70000</v>
      </c>
      <c r="I72" s="33">
        <v>334000</v>
      </c>
      <c r="J72" s="33">
        <v>0</v>
      </c>
      <c r="K72" s="33">
        <v>0</v>
      </c>
      <c r="L72" s="34">
        <v>0</v>
      </c>
    </row>
    <row r="73" spans="1:12" ht="25.5">
      <c r="A73" s="26">
        <v>853</v>
      </c>
      <c r="B73" s="16"/>
      <c r="C73" s="16" t="s">
        <v>28</v>
      </c>
      <c r="D73" s="17">
        <v>369445</v>
      </c>
      <c r="E73" s="17">
        <v>367445</v>
      </c>
      <c r="F73" s="17">
        <v>262845</v>
      </c>
      <c r="G73" s="17">
        <v>104600</v>
      </c>
      <c r="H73" s="17">
        <v>0</v>
      </c>
      <c r="I73" s="17">
        <v>2000</v>
      </c>
      <c r="J73" s="17">
        <v>0</v>
      </c>
      <c r="K73" s="17">
        <v>0</v>
      </c>
      <c r="L73" s="18">
        <v>0</v>
      </c>
    </row>
    <row r="74" spans="1:12" ht="12.75">
      <c r="A74" s="25"/>
      <c r="B74" s="21">
        <v>85395</v>
      </c>
      <c r="C74" s="21" t="s">
        <v>36</v>
      </c>
      <c r="D74" s="22">
        <v>369445</v>
      </c>
      <c r="E74" s="22">
        <f>D74-I74</f>
        <v>367445</v>
      </c>
      <c r="F74" s="22">
        <v>262845</v>
      </c>
      <c r="G74" s="22">
        <f>E74-F74</f>
        <v>104600</v>
      </c>
      <c r="H74" s="22">
        <v>0</v>
      </c>
      <c r="I74" s="22">
        <v>2000</v>
      </c>
      <c r="J74" s="22">
        <v>0</v>
      </c>
      <c r="K74" s="22">
        <v>0</v>
      </c>
      <c r="L74" s="23">
        <v>0</v>
      </c>
    </row>
    <row r="75" spans="1:12" ht="12.75">
      <c r="A75" s="26">
        <v>854</v>
      </c>
      <c r="B75" s="16"/>
      <c r="C75" s="16" t="s">
        <v>68</v>
      </c>
      <c r="D75" s="17">
        <f>D76+D77</f>
        <v>205350</v>
      </c>
      <c r="E75" s="17">
        <f>E76+E77</f>
        <v>157450</v>
      </c>
      <c r="F75" s="17">
        <f>F76+F77</f>
        <v>149750</v>
      </c>
      <c r="G75" s="17">
        <f>E75-F75</f>
        <v>7700</v>
      </c>
      <c r="H75" s="17">
        <v>0</v>
      </c>
      <c r="I75" s="17">
        <f>I76+I77</f>
        <v>47900</v>
      </c>
      <c r="J75" s="17">
        <v>0</v>
      </c>
      <c r="K75" s="17">
        <v>0</v>
      </c>
      <c r="L75" s="18">
        <v>0</v>
      </c>
    </row>
    <row r="76" spans="1:12" ht="12.75">
      <c r="A76" s="25"/>
      <c r="B76" s="21">
        <v>85401</v>
      </c>
      <c r="C76" s="21" t="s">
        <v>69</v>
      </c>
      <c r="D76" s="22">
        <v>162350</v>
      </c>
      <c r="E76" s="22">
        <f>D76-I76</f>
        <v>157450</v>
      </c>
      <c r="F76" s="22">
        <v>149750</v>
      </c>
      <c r="G76" s="22">
        <f>E76-F76</f>
        <v>7700</v>
      </c>
      <c r="H76" s="22">
        <v>0</v>
      </c>
      <c r="I76" s="22">
        <v>4900</v>
      </c>
      <c r="J76" s="22">
        <v>0</v>
      </c>
      <c r="K76" s="22">
        <v>0</v>
      </c>
      <c r="L76" s="23">
        <v>0</v>
      </c>
    </row>
    <row r="77" spans="1:12" ht="12.75">
      <c r="A77" s="31"/>
      <c r="B77" s="32">
        <v>85415</v>
      </c>
      <c r="C77" s="32" t="s">
        <v>70</v>
      </c>
      <c r="D77" s="33">
        <v>43000</v>
      </c>
      <c r="E77" s="33">
        <v>0</v>
      </c>
      <c r="F77" s="33">
        <v>0</v>
      </c>
      <c r="G77" s="33">
        <v>0</v>
      </c>
      <c r="H77" s="33">
        <v>0</v>
      </c>
      <c r="I77" s="33">
        <v>43000</v>
      </c>
      <c r="J77" s="33">
        <v>0</v>
      </c>
      <c r="K77" s="33">
        <v>0</v>
      </c>
      <c r="L77" s="34">
        <v>0</v>
      </c>
    </row>
    <row r="78" spans="1:12" ht="25.5">
      <c r="A78" s="26">
        <v>900</v>
      </c>
      <c r="B78" s="16"/>
      <c r="C78" s="16" t="s">
        <v>29</v>
      </c>
      <c r="D78" s="17">
        <f>D79+D80+D81+D82+D83+D84</f>
        <v>1400135</v>
      </c>
      <c r="E78" s="17">
        <f>E79+E80+E81+E82+E83+E84</f>
        <v>1400135</v>
      </c>
      <c r="F78" s="17">
        <f>F79+F80+F81+F82+F83+F84</f>
        <v>3600</v>
      </c>
      <c r="G78" s="17">
        <f>G79+G80+G81+G82+G83+G84</f>
        <v>1396535</v>
      </c>
      <c r="H78" s="17">
        <v>0</v>
      </c>
      <c r="I78" s="17">
        <v>0</v>
      </c>
      <c r="J78" s="17">
        <v>0</v>
      </c>
      <c r="K78" s="17">
        <v>0</v>
      </c>
      <c r="L78" s="18">
        <v>0</v>
      </c>
    </row>
    <row r="79" spans="1:12" ht="12.75">
      <c r="A79" s="25"/>
      <c r="B79" s="21">
        <v>90001</v>
      </c>
      <c r="C79" s="21" t="s">
        <v>71</v>
      </c>
      <c r="D79" s="22">
        <v>35967</v>
      </c>
      <c r="E79" s="22">
        <v>35967</v>
      </c>
      <c r="F79" s="22">
        <v>0</v>
      </c>
      <c r="G79" s="22">
        <v>35967</v>
      </c>
      <c r="H79" s="22">
        <v>0</v>
      </c>
      <c r="I79" s="22">
        <v>0</v>
      </c>
      <c r="J79" s="22">
        <v>0</v>
      </c>
      <c r="K79" s="22">
        <v>0</v>
      </c>
      <c r="L79" s="23">
        <v>0</v>
      </c>
    </row>
    <row r="80" spans="1:12" ht="12.75">
      <c r="A80" s="31"/>
      <c r="B80" s="32">
        <v>90002</v>
      </c>
      <c r="C80" s="32" t="s">
        <v>72</v>
      </c>
      <c r="D80" s="33">
        <v>246000</v>
      </c>
      <c r="E80" s="33">
        <v>246000</v>
      </c>
      <c r="F80" s="33">
        <v>0</v>
      </c>
      <c r="G80" s="33">
        <v>246000</v>
      </c>
      <c r="H80" s="33">
        <v>0</v>
      </c>
      <c r="I80" s="33">
        <v>0</v>
      </c>
      <c r="J80" s="33">
        <v>0</v>
      </c>
      <c r="K80" s="33">
        <v>0</v>
      </c>
      <c r="L80" s="34">
        <v>0</v>
      </c>
    </row>
    <row r="81" spans="1:12" ht="12.75">
      <c r="A81" s="31"/>
      <c r="B81" s="32">
        <v>90003</v>
      </c>
      <c r="C81" s="32" t="s">
        <v>73</v>
      </c>
      <c r="D81" s="33">
        <v>260000</v>
      </c>
      <c r="E81" s="33">
        <v>260000</v>
      </c>
      <c r="F81" s="33">
        <v>0</v>
      </c>
      <c r="G81" s="33">
        <v>260000</v>
      </c>
      <c r="H81" s="33">
        <v>0</v>
      </c>
      <c r="I81" s="33">
        <v>0</v>
      </c>
      <c r="J81" s="33">
        <v>0</v>
      </c>
      <c r="K81" s="33">
        <v>0</v>
      </c>
      <c r="L81" s="34">
        <v>0</v>
      </c>
    </row>
    <row r="82" spans="1:12" ht="12.75">
      <c r="A82" s="31"/>
      <c r="B82" s="32">
        <v>90004</v>
      </c>
      <c r="C82" s="32" t="s">
        <v>74</v>
      </c>
      <c r="D82" s="33">
        <v>171600</v>
      </c>
      <c r="E82" s="33">
        <v>171600</v>
      </c>
      <c r="F82" s="33">
        <v>3600</v>
      </c>
      <c r="G82" s="33">
        <f>E82-F82</f>
        <v>168000</v>
      </c>
      <c r="H82" s="33">
        <v>0</v>
      </c>
      <c r="I82" s="33">
        <v>0</v>
      </c>
      <c r="J82" s="33">
        <v>0</v>
      </c>
      <c r="K82" s="33">
        <v>0</v>
      </c>
      <c r="L82" s="34">
        <v>0</v>
      </c>
    </row>
    <row r="83" spans="1:12" ht="12.75">
      <c r="A83" s="31"/>
      <c r="B83" s="32">
        <v>90015</v>
      </c>
      <c r="C83" s="32" t="s">
        <v>75</v>
      </c>
      <c r="D83" s="33">
        <v>595000</v>
      </c>
      <c r="E83" s="33">
        <v>595000</v>
      </c>
      <c r="F83" s="33">
        <v>0</v>
      </c>
      <c r="G83" s="33">
        <v>595000</v>
      </c>
      <c r="H83" s="33">
        <v>0</v>
      </c>
      <c r="I83" s="33">
        <v>0</v>
      </c>
      <c r="J83" s="33">
        <v>0</v>
      </c>
      <c r="K83" s="33">
        <v>0</v>
      </c>
      <c r="L83" s="34">
        <v>0</v>
      </c>
    </row>
    <row r="84" spans="1:12" ht="12.75">
      <c r="A84" s="31"/>
      <c r="B84" s="32">
        <v>90095</v>
      </c>
      <c r="C84" s="32" t="s">
        <v>36</v>
      </c>
      <c r="D84" s="33">
        <v>91568</v>
      </c>
      <c r="E84" s="33">
        <v>91568</v>
      </c>
      <c r="F84" s="33">
        <v>0</v>
      </c>
      <c r="G84" s="33">
        <v>91568</v>
      </c>
      <c r="H84" s="33">
        <v>0</v>
      </c>
      <c r="I84" s="33">
        <v>0</v>
      </c>
      <c r="J84" s="33">
        <v>0</v>
      </c>
      <c r="K84" s="33">
        <v>0</v>
      </c>
      <c r="L84" s="34">
        <v>0</v>
      </c>
    </row>
    <row r="85" spans="1:12" ht="25.5">
      <c r="A85" s="26">
        <v>921</v>
      </c>
      <c r="B85" s="16"/>
      <c r="C85" s="16" t="s">
        <v>76</v>
      </c>
      <c r="D85" s="17">
        <f>D86+D87</f>
        <v>1570526</v>
      </c>
      <c r="E85" s="17">
        <v>0</v>
      </c>
      <c r="F85" s="17">
        <v>0</v>
      </c>
      <c r="G85" s="17">
        <v>0</v>
      </c>
      <c r="H85" s="17">
        <f>H86+H87</f>
        <v>1570526</v>
      </c>
      <c r="I85" s="17">
        <v>0</v>
      </c>
      <c r="J85" s="17">
        <v>0</v>
      </c>
      <c r="K85" s="17">
        <v>0</v>
      </c>
      <c r="L85" s="18">
        <v>0</v>
      </c>
    </row>
    <row r="86" spans="1:12" ht="12.75">
      <c r="A86" s="25"/>
      <c r="B86" s="21">
        <v>92109</v>
      </c>
      <c r="C86" s="21" t="s">
        <v>86</v>
      </c>
      <c r="D86" s="22">
        <v>1250736</v>
      </c>
      <c r="E86" s="22">
        <v>0</v>
      </c>
      <c r="F86" s="22">
        <v>0</v>
      </c>
      <c r="G86" s="22">
        <v>0</v>
      </c>
      <c r="H86" s="22">
        <v>1250736</v>
      </c>
      <c r="I86" s="22">
        <v>0</v>
      </c>
      <c r="J86" s="22">
        <v>0</v>
      </c>
      <c r="K86" s="22">
        <v>0</v>
      </c>
      <c r="L86" s="23">
        <v>0</v>
      </c>
    </row>
    <row r="87" spans="1:12" ht="12.75">
      <c r="A87" s="31"/>
      <c r="B87" s="32">
        <v>92116</v>
      </c>
      <c r="C87" s="32" t="s">
        <v>77</v>
      </c>
      <c r="D87" s="33">
        <v>319790</v>
      </c>
      <c r="E87" s="33">
        <v>0</v>
      </c>
      <c r="F87" s="33">
        <v>0</v>
      </c>
      <c r="G87" s="33">
        <v>0</v>
      </c>
      <c r="H87" s="33">
        <v>319790</v>
      </c>
      <c r="I87" s="33">
        <v>0</v>
      </c>
      <c r="J87" s="33">
        <v>0</v>
      </c>
      <c r="K87" s="33">
        <v>0</v>
      </c>
      <c r="L87" s="34">
        <v>0</v>
      </c>
    </row>
    <row r="88" spans="1:12" ht="12.75">
      <c r="A88" s="26">
        <v>926</v>
      </c>
      <c r="B88" s="16"/>
      <c r="C88" s="16" t="s">
        <v>30</v>
      </c>
      <c r="D88" s="17">
        <f>D89+D90</f>
        <v>3820765</v>
      </c>
      <c r="E88" s="17">
        <f>E89+E90</f>
        <v>3419765</v>
      </c>
      <c r="F88" s="17">
        <f>F89+F90</f>
        <v>1561450</v>
      </c>
      <c r="G88" s="17">
        <f>E88-F88</f>
        <v>1858315</v>
      </c>
      <c r="H88" s="17">
        <f>H89+H90</f>
        <v>338400</v>
      </c>
      <c r="I88" s="17">
        <f>I89+I90</f>
        <v>62600</v>
      </c>
      <c r="J88" s="17">
        <v>0</v>
      </c>
      <c r="K88" s="17">
        <v>0</v>
      </c>
      <c r="L88" s="18">
        <v>0</v>
      </c>
    </row>
    <row r="89" spans="1:12" ht="12.75">
      <c r="A89" s="25"/>
      <c r="B89" s="21">
        <v>92604</v>
      </c>
      <c r="C89" s="21" t="s">
        <v>78</v>
      </c>
      <c r="D89" s="22">
        <v>3432365</v>
      </c>
      <c r="E89" s="22">
        <f>D89-I89</f>
        <v>3415765</v>
      </c>
      <c r="F89" s="22">
        <v>1561450</v>
      </c>
      <c r="G89" s="22">
        <f>E89-F89</f>
        <v>1854315</v>
      </c>
      <c r="H89" s="22">
        <v>0</v>
      </c>
      <c r="I89" s="22">
        <v>16600</v>
      </c>
      <c r="J89" s="22">
        <v>0</v>
      </c>
      <c r="K89" s="22">
        <v>0</v>
      </c>
      <c r="L89" s="23">
        <v>0</v>
      </c>
    </row>
    <row r="90" spans="1:12" ht="25.5">
      <c r="A90" s="50"/>
      <c r="B90" s="51">
        <v>92605</v>
      </c>
      <c r="C90" s="51" t="s">
        <v>79</v>
      </c>
      <c r="D90" s="52">
        <v>388400</v>
      </c>
      <c r="E90" s="52">
        <f>D90-H90-I90</f>
        <v>4000</v>
      </c>
      <c r="F90" s="52">
        <v>0</v>
      </c>
      <c r="G90" s="52">
        <v>4000</v>
      </c>
      <c r="H90" s="52">
        <v>338400</v>
      </c>
      <c r="I90" s="52">
        <v>46000</v>
      </c>
      <c r="J90" s="52">
        <v>0</v>
      </c>
      <c r="K90" s="52">
        <v>0</v>
      </c>
      <c r="L90" s="53">
        <v>0</v>
      </c>
    </row>
    <row r="91" spans="1:12" ht="13.5" thickBot="1">
      <c r="A91" s="69" t="s">
        <v>5</v>
      </c>
      <c r="B91" s="70"/>
      <c r="C91" s="71"/>
      <c r="D91" s="54">
        <f aca="true" t="shared" si="1" ref="D91:L91">D88+D85+D78+D75+D73+D60+D56+D47+D43+D40+D38+D31+D29+D23+D20+D17+D14+D12+D10+D8</f>
        <v>35370135</v>
      </c>
      <c r="E91" s="54">
        <f t="shared" si="1"/>
        <v>26674862</v>
      </c>
      <c r="F91" s="54">
        <f t="shared" si="1"/>
        <v>17029029</v>
      </c>
      <c r="G91" s="54">
        <f t="shared" si="1"/>
        <v>9645833</v>
      </c>
      <c r="H91" s="54">
        <f t="shared" si="1"/>
        <v>2521301</v>
      </c>
      <c r="I91" s="54">
        <f t="shared" si="1"/>
        <v>4371900</v>
      </c>
      <c r="J91" s="54">
        <f t="shared" si="1"/>
        <v>910152</v>
      </c>
      <c r="K91" s="54">
        <f t="shared" si="1"/>
        <v>46360</v>
      </c>
      <c r="L91" s="55">
        <f t="shared" si="1"/>
        <v>845560</v>
      </c>
    </row>
    <row r="92" ht="12.75">
      <c r="G92" s="62"/>
    </row>
    <row r="93" spans="1:8" ht="12.75">
      <c r="A93" s="56"/>
      <c r="B93" s="5"/>
      <c r="C93" s="5"/>
      <c r="D93" s="57"/>
      <c r="E93" s="57"/>
      <c r="F93" s="57"/>
      <c r="G93" s="5"/>
      <c r="H93" s="5"/>
    </row>
    <row r="94" spans="4:6" ht="12.75">
      <c r="D94" s="62"/>
      <c r="F94" s="62"/>
    </row>
    <row r="95" ht="12.75">
      <c r="F95" s="62"/>
    </row>
    <row r="96" ht="12.75">
      <c r="F96" s="63"/>
    </row>
  </sheetData>
  <mergeCells count="13">
    <mergeCell ref="A91:C91"/>
    <mergeCell ref="H5:H6"/>
    <mergeCell ref="F5:G5"/>
    <mergeCell ref="E5:E6"/>
    <mergeCell ref="D5:D6"/>
    <mergeCell ref="C5:C6"/>
    <mergeCell ref="B5:B6"/>
    <mergeCell ref="A5:A6"/>
    <mergeCell ref="J5:J6"/>
    <mergeCell ref="K5:K6"/>
    <mergeCell ref="L5:L6"/>
    <mergeCell ref="I1:L1"/>
    <mergeCell ref="I5:I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2010-11-15T07:53:37Z</cp:lastPrinted>
  <dcterms:created xsi:type="dcterms:W3CDTF">2009-12-10T09:21:12Z</dcterms:created>
  <dcterms:modified xsi:type="dcterms:W3CDTF">2010-11-15T07:55:07Z</dcterms:modified>
  <cp:category/>
  <cp:version/>
  <cp:contentType/>
  <cp:contentStatus/>
</cp:coreProperties>
</file>